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8" yWindow="408" windowWidth="8448" windowHeight="1215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<sst xmlns="http://schemas.openxmlformats.org/spreadsheetml/2006/main" count="520" uniqueCount="455">
  <si>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</si>
  <si>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</si>
  <si>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</si>
  <si>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</si>
  <si>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</si>
  <si>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</si>
  <si>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</si>
  <si>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</si>
  <si>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</si>
  <si>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</si>
  <si>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</si>
  <si>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</si>
  <si>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</si>
  <si>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</si>
  <si>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</si>
  <si>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</si>
  <si>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</si>
  <si>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</si>
  <si>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</si>
  <si>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</si>
  <si>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</si>
  <si>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</si>
  <si>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</si>
  <si>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</si>
  <si>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</si>
  <si>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</si>
  <si>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</si>
  <si>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</si>
  <si>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</si>
  <si>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</si>
  <si>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</si>
  <si>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</si>
  <si>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</si>
  <si>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</si>
  <si>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</si>
  <si>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</si>
  <si>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</si>
  <si>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</si>
  <si>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</si>
  <si>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</si>
  <si>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</si>
  <si>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</si>
  <si>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</si>
  <si>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</si>
  <si>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</si>
  <si>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</si>
  <si>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</si>
  <si>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</si>
  <si>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</si>
  <si>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</si>
  <si>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</si>
  <si>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</si>
  <si>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</si>
  <si>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</si>
  <si>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</si>
  <si>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</si>
  <si>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</si>
  <si>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</si>
  <si>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</si>
  <si>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</si>
  <si>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</si>
  <si>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</si>
  <si>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</si>
  <si>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</si>
  <si>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</si>
  <si>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</si>
  <si>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</si>
  <si>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</si>
  <si>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</si>
  <si>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</si>
  <si>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</si>
  <si>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</si>
  <si>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</si>
  <si>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</si>
  <si>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</si>
  <si>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</si>
  <si>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</si>
  <si>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</si>
  <si>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</si>
  <si>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</si>
  <si>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</si>
  <si>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</si>
  <si>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</si>
  <si>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</si>
  <si>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</si>
  <si>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</si>
  <si>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</si>
  <si>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</si>
  <si>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</si>
  <si>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</si>
  <si>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</si>
  <si>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</si>
  <si>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</si>
  <si>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</si>
  <si>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</si>
  <si>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</si>
  <si>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</si>
  <si>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</si>
  <si>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</si>
  <si>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</si>
  <si>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</si>
  <si>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</si>
  <si>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</si>
  <si>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</si>
  <si>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</si>
  <si>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</si>
  <si>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</si>
  <si>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</si>
  <si>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</si>
  <si>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</si>
  <si>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</si>
  <si>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</si>
  <si>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</si>
  <si>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</si>
  <si>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</si>
  <si>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</si>
  <si>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</si>
  <si>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</si>
  <si>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</si>
  <si>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</si>
  <si>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</si>
  <si>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</si>
  <si>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</si>
  <si>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</si>
  <si>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</si>
  <si>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</si>
  <si>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</si>
  <si>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</si>
  <si>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</si>
  <si>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</si>
  <si>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</si>
  <si>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</si>
  <si>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</si>
  <si>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</si>
  <si>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</si>
  <si>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</si>
  <si>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</si>
  <si>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</si>
  <si>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</si>
  <si>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</si>
  <si>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</si>
  <si>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</si>
  <si>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</si>
  <si>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</si>
  <si>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</si>
  <si>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</si>
  <si>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</si>
  <si>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</si>
  <si>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</si>
  <si>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</si>
  <si>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</si>
  <si>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</si>
  <si>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</si>
  <si>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</si>
  <si>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</si>
  <si>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</si>
  <si>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</si>
  <si>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</si>
  <si>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</si>
  <si>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</si>
  <si>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</si>
  <si>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</si>
  <si>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</si>
  <si>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</si>
  <si>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</si>
  <si>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</si>
  <si>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</si>
  <si>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</si>
  <si>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</si>
  <si>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</si>
  <si>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</si>
  <si>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</si>
  <si>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</si>
  <si>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</si>
  <si>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</si>
  <si>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</si>
  <si>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</si>
  <si>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</si>
  <si>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</si>
  <si>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</si>
  <si>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</si>
  <si>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</si>
  <si>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</si>
  <si>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</si>
  <si>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</si>
  <si>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</si>
  <si>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</si>
  <si>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</si>
  <si>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</si>
  <si>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</si>
  <si>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</si>
  <si>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</si>
  <si>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</si>
  <si>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</si>
  <si>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</si>
  <si>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</si>
  <si>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</si>
  <si>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</si>
  <si>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</si>
  <si>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</si>
  <si>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</si>
  <si>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</si>
  <si>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</si>
  <si>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</si>
  <si>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</si>
  <si>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</si>
  <si>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</si>
  <si>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</si>
  <si>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1 16 01193 01 0000 140</t>
  </si>
  <si>
    <t>1 16 01203 01 0000 140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</si>
  <si>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</si>
  <si>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</si>
  <si>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</si>
  <si>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</si>
  <si>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</si>
  <si>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1 16 10123 01 0000 140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</si>
  <si>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</si>
  <si>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</si>
  <si>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</si>
  <si>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</si>
  <si>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</si>
  <si>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</si>
  <si>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</si>
  <si>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</si>
  <si>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</si>
  <si>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</si>
  <si>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</si>
  <si>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</si>
  <si>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</si>
  <si>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</si>
  <si>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</si>
  <si>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</si>
  <si>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</si>
  <si>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</si>
  <si>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</si>
  <si>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</si>
  <si>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</si>
  <si>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</si>
  <si>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</si>
  <si>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</si>
  <si>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</si>
  <si>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</si>
  <si>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</si>
  <si>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</si>
  <si>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</si>
  <si>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</si>
  <si>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</si>
  <si>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</si>
  <si>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</si>
  <si>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</si>
  <si>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</si>
  <si>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</si>
  <si>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</si>
  <si>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Реализация проектов инициативного бюджетирования «Твой Кузбасс - твоя инициатива»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</si>
  <si>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</si>
  <si>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</si>
  <si>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</si>
  <si>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</si>
  <si>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</si>
  <si>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</si>
  <si>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</si>
  <si>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</si>
  <si>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</si>
  <si>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</si>
  <si>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</si>
  <si>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</si>
  <si>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</si>
  <si>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</si>
  <si>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</si>
  <si>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</si>
  <si>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</si>
  <si>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</si>
  <si>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</si>
  <si>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</si>
  <si>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</si>
  <si>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</si>
  <si>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</si>
  <si>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</si>
  <si>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</si>
  <si>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</si>
  <si>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</si>
  <si>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</si>
  <si>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</si>
  <si>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</si>
  <si>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</si>
  <si>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</si>
  <si>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</si>
  <si>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</si>
  <si>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</si>
  <si>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</si>
  <si>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</si>
  <si>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</si>
  <si>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</si>
  <si>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</si>
  <si>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</si>
  <si>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</si>
  <si>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</si>
  <si>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</si>
  <si>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</si>
  <si>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</si>
  <si>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</si>
  <si>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</si>
  <si>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</si>
  <si>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</si>
  <si>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</si>
  <si>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</si>
  <si>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</si>
  <si>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</si>
  <si>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</si>
  <si>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</si>
  <si>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</si>
  <si>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</si>
  <si>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</si>
  <si>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</si>
  <si>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</si>
  <si>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</si>
  <si>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</si>
  <si>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</si>
  <si>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</si>
  <si>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</si>
  <si>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</si>
  <si>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</si>
  <si>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</si>
  <si>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</si>
  <si>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</si>
  <si>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</si>
  <si>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</si>
  <si>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</si>
  <si>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</si>
  <si>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</si>
  <si>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</si>
  <si>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</si>
  <si>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</si>
  <si>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</si>
  <si>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</si>
  <si>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</si>
  <si>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</si>
  <si>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</si>
  <si>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</si>
  <si>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</si>
  <si>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</si>
  <si>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</si>
  <si>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</si>
  <si>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</si>
  <si>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</si>
  <si>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</si>
  <si>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</si>
  <si>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</si>
  <si>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</si>
  <si>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</si>
  <si>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</si>
  <si>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</si>
  <si>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</si>
  <si>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</si>
  <si>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</si>
  <si>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</si>
  <si>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</si>
  <si>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</si>
  <si>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</si>
  <si>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</si>
  <si>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</si>
  <si>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</si>
  <si>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</si>
  <si>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</si>
  <si>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</si>
  <si>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</si>
  <si>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</si>
  <si>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</si>
  <si>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</si>
  <si>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</si>
  <si>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</si>
  <si>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</si>
  <si>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</si>
  <si>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</si>
  <si>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</si>
  <si>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</si>
  <si>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</si>
  <si>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</si>
  <si>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</si>
  <si>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</si>
  <si>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</si>
  <si>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</si>
  <si>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1 16 01133 01 0000 140</t>
  </si>
  <si>
    <t>Доходы от сдачи в аренду имущества, находящегося в оперативном управлении органов управления городских округов и  созданных ими учреждений ( за исключением имущества муниципальных бюджетных и автономных учреждений 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</si>
  <si>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</si>
  <si>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</si>
  <si>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</si>
  <si>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</si>
  <si>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</si>
  <si>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</si>
  <si>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</si>
  <si>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</si>
  <si>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</si>
  <si>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</si>
  <si>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НАЛОГОВЫЕ ВСЕГО:</t>
  </si>
  <si>
    <t>1 17 01000 00 0000 180</t>
  </si>
  <si>
    <t>Невыясненные поступления</t>
  </si>
  <si>
    <t>2 02 25527 00 0000 150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</si>
  <si>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</si>
  <si>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</si>
  <si>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</si>
  <si>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</si>
  <si>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</si>
  <si>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</si>
  <si>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</si>
  <si>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</si>
  <si>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</si>
  <si>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</si>
  <si>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</si>
  <si>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</si>
  <si>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</si>
  <si>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1 11 09030 00 0000 120</t>
  </si>
  <si>
    <t>1 11 09034 00 0000 120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</si>
  <si>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</si>
  <si>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</si>
  <si>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</si>
  <si>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</si>
  <si>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Осинниковского городского округа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</si>
  <si>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</si>
  <si>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2 02 25163 04 0000 150</t>
  </si>
  <si>
    <t>2 02 25163 00 0000 150</t>
  </si>
  <si>
    <t>к Постановлению администрации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</si>
  <si>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</si>
  <si>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</si>
  <si>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</si>
  <si>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</si>
  <si>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1 14 01040 04 0000 410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</si>
  <si>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</si>
  <si>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</si>
  <si>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1 16 01093 01 0000 140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</si>
  <si>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</si>
  <si>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</si>
  <si>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</si>
  <si>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</si>
  <si>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</si>
  <si>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</si>
  <si>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</si>
  <si>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</si>
  <si>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2 02 30013 04 0000 150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</si>
  <si>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</si>
  <si>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руб.</t>
  </si>
  <si>
    <t>от  _______ №______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</si>
  <si>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</si>
  <si>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</si>
  <si>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2 02 25515 04 0000 150</t>
  </si>
  <si>
    <t>Осуществление тдельных полномочий в сфере организации регулярных перевозок пассажиров и багажа автомобильнымтранспортом и городским наземнымэлектрическим транспортом</t>
  </si>
  <si>
    <t xml:space="preserve"> исполнено               за 9 месяцев 2021 года</t>
  </si>
  <si>
    <t>ДОХОДЫ БЮДЖЕТА ГОРОДСКОГО ОКРУГА ЗА 9 МЕСЯЦЕВ 2021 ГОДА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</si>
  <si>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</si>
  <si>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</si>
  <si>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1 14 02040 04 0000 440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</si>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</sst>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>
      <alignment/>
      <protection/>
    </xf>
    <xf numFmtId="0" fontId="37" fillId="0" borderId="0">
      <alignment horizontal="center" wrapText="1"/>
      <protection/>
    </xf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7" borderId="1" applyNumberFormat="0" applyAlignment="0" applyProtection="0"/>
    <xf numFmtId="0" fontId="39" fillId="7" borderId="2" applyNumberFormat="0" applyAlignment="0" applyProtection="0"/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2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" fillId="0" borderId="0">
      <alignment vertical="top"/>
      <protection/>
    </xf>
    <xf numFmtId="0" fontId="45" fillId="0" borderId="0">
      <alignment vertical="top" wrapText="1"/>
      <protection/>
    </xf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27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7" fillId="28" borderId="10" xfId="0" applyFont="1" applyFill="1" applyBorder="1" applyAlignment="1">
      <alignment horizontal="center" vertical="center" wrapText="1"/>
    </xf>
    <xf numFmtId="0" fontId="52" fillId="28" borderId="0" xfId="0" applyFont="1" applyFill="1" applyAlignment="1">
      <alignment horizontal="center" vertical="center"/>
    </xf>
    <xf numFmtId="3" fontId="4" fillId="28" borderId="10" xfId="0" applyNumberFormat="1" applyFont="1" applyFill="1" applyBorder="1" applyAlignment="1">
      <alignment horizontal="center" vertical="center" wrapText="1"/>
    </xf>
    <xf numFmtId="0" fontId="53" fillId="28" borderId="0" xfId="0" applyFont="1" applyFill="1" applyAlignment="1">
      <alignment horizontal="center" vertical="center"/>
    </xf>
    <xf numFmtId="0" fontId="53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54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53" fillId="28" borderId="11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49" fontId="6" fillId="28" borderId="10" xfId="0" applyNumberFormat="1" applyFont="1" applyFill="1" applyBorder="1" applyAlignment="1">
      <alignment horizontal="center" vertical="center"/>
    </xf>
    <xf numFmtId="0" fontId="53" fillId="28" borderId="0" xfId="0" applyFont="1" applyFill="1" applyAlignment="1">
      <alignment/>
    </xf>
    <xf numFmtId="0" fontId="6" fillId="28" borderId="0" xfId="0" applyFont="1" applyFill="1" applyBorder="1" applyAlignment="1">
      <alignment vertical="top" wrapText="1"/>
    </xf>
    <xf numFmtId="0" fontId="6" fillId="28" borderId="0" xfId="0" applyFont="1" applyFill="1" applyBorder="1" applyAlignment="1">
      <alignment horizontal="center" vertical="top" wrapText="1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 vertical="center"/>
    </xf>
    <xf numFmtId="0" fontId="52" fillId="28" borderId="0" xfId="0" applyFont="1" applyFill="1" applyAlignment="1">
      <alignment/>
    </xf>
    <xf numFmtId="0" fontId="52" fillId="28" borderId="10" xfId="0" applyFont="1" applyFill="1" applyBorder="1" applyAlignment="1">
      <alignment horizontal="center" vertical="center"/>
    </xf>
    <xf numFmtId="0" fontId="55" fillId="28" borderId="10" xfId="0" applyFont="1" applyFill="1" applyBorder="1" applyAlignment="1">
      <alignment horizontal="center" vertical="center"/>
    </xf>
    <xf numFmtId="0" fontId="53" fillId="28" borderId="10" xfId="0" applyFont="1" applyFill="1" applyBorder="1" applyAlignment="1">
      <alignment horizontal="center"/>
    </xf>
    <xf numFmtId="0" fontId="53" fillId="28" borderId="0" xfId="0" applyFont="1" applyFill="1" applyAlignment="1">
      <alignment horizontal="left"/>
    </xf>
    <xf numFmtId="0" fontId="55" fillId="28" borderId="0" xfId="0" applyFont="1" applyFill="1" applyAlignment="1">
      <alignment horizontal="center" vertical="center"/>
    </xf>
    <xf numFmtId="0" fontId="53" fillId="28" borderId="10" xfId="0" applyFont="1" applyFill="1" applyBorder="1" applyAlignment="1">
      <alignment horizontal="left" wrapText="1"/>
    </xf>
    <xf numFmtId="0" fontId="52" fillId="28" borderId="10" xfId="0" applyFont="1" applyFill="1" applyBorder="1" applyAlignment="1">
      <alignment horizontal="left" wrapText="1"/>
    </xf>
    <xf numFmtId="0" fontId="5" fillId="28" borderId="0" xfId="0" applyFont="1" applyFill="1" applyAlignment="1">
      <alignment horizontal="left"/>
    </xf>
    <xf numFmtId="0" fontId="53" fillId="28" borderId="0" xfId="0" applyFont="1" applyFill="1" applyAlignment="1">
      <alignment wrapText="1"/>
    </xf>
    <xf numFmtId="0" fontId="5" fillId="28" borderId="13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/>
    </xf>
    <xf numFmtId="0" fontId="52" fillId="28" borderId="12" xfId="0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0" fontId="55" fillId="28" borderId="10" xfId="0" applyFont="1" applyFill="1" applyBorder="1" applyAlignment="1">
      <alignment wrapText="1"/>
    </xf>
    <xf numFmtId="0" fontId="6" fillId="28" borderId="0" xfId="0" applyFont="1" applyFill="1" applyBorder="1" applyAlignment="1">
      <alignment horizontal="right" vertical="top" wrapText="1"/>
    </xf>
    <xf numFmtId="0" fontId="6" fillId="28" borderId="10" xfId="0" applyFont="1" applyFill="1" applyBorder="1" applyAlignment="1">
      <alignment vertical="top" wrapText="1"/>
    </xf>
    <xf numFmtId="0" fontId="4" fillId="28" borderId="10" xfId="0" applyNumberFormat="1" applyFont="1" applyFill="1" applyBorder="1" applyAlignment="1">
      <alignment horizontal="left" vertical="top" wrapText="1"/>
    </xf>
    <xf numFmtId="0" fontId="53" fillId="28" borderId="0" xfId="0" applyFont="1" applyFill="1" applyAlignment="1">
      <alignment horizontal="left" vertical="center" wrapText="1"/>
    </xf>
    <xf numFmtId="4" fontId="53" fillId="28" borderId="0" xfId="0" applyNumberFormat="1" applyFont="1" applyFill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4" fontId="7" fillId="28" borderId="14" xfId="0" applyNumberFormat="1" applyFont="1" applyFill="1" applyBorder="1" applyAlignment="1">
      <alignment horizontal="center" vertical="center"/>
    </xf>
    <xf numFmtId="4" fontId="7" fillId="28" borderId="14" xfId="0" applyNumberFormat="1" applyFont="1" applyFill="1" applyBorder="1" applyAlignment="1">
      <alignment horizontal="center" vertical="center" wrapText="1"/>
    </xf>
    <xf numFmtId="4" fontId="5" fillId="28" borderId="14" xfId="0" applyNumberFormat="1" applyFont="1" applyFill="1" applyBorder="1" applyAlignment="1">
      <alignment horizontal="center" vertical="center" wrapText="1"/>
    </xf>
    <xf numFmtId="4" fontId="5" fillId="28" borderId="14" xfId="0" applyNumberFormat="1" applyFont="1" applyFill="1" applyBorder="1" applyAlignment="1">
      <alignment horizontal="center" vertical="center"/>
    </xf>
    <xf numFmtId="4" fontId="52" fillId="28" borderId="14" xfId="0" applyNumberFormat="1" applyFont="1" applyFill="1" applyBorder="1" applyAlignment="1">
      <alignment horizontal="center" vertical="center"/>
    </xf>
    <xf numFmtId="4" fontId="4" fillId="28" borderId="14" xfId="0" applyNumberFormat="1" applyFont="1" applyFill="1" applyBorder="1" applyAlignment="1">
      <alignment horizontal="center" vertical="center"/>
    </xf>
    <xf numFmtId="4" fontId="6" fillId="28" borderId="14" xfId="0" applyNumberFormat="1" applyFont="1" applyFill="1" applyBorder="1" applyAlignment="1">
      <alignment horizontal="center" vertical="center"/>
    </xf>
    <xf numFmtId="4" fontId="4" fillId="28" borderId="15" xfId="0" applyNumberFormat="1" applyFont="1" applyFill="1" applyBorder="1" applyAlignment="1">
      <alignment horizontal="center" vertical="center"/>
    </xf>
    <xf numFmtId="4" fontId="53" fillId="28" borderId="14" xfId="0" applyNumberFormat="1" applyFont="1" applyFill="1" applyBorder="1" applyAlignment="1" applyProtection="1">
      <alignment horizontal="center" vertical="center"/>
      <protection locked="0"/>
    </xf>
    <xf numFmtId="4" fontId="6" fillId="28" borderId="14" xfId="0" applyNumberFormat="1" applyFont="1" applyFill="1" applyBorder="1" applyAlignment="1" applyProtection="1">
      <alignment horizontal="center" vertical="center"/>
      <protection locked="0"/>
    </xf>
    <xf numFmtId="4" fontId="4" fillId="28" borderId="14" xfId="0" applyNumberFormat="1" applyFont="1" applyFill="1" applyBorder="1" applyAlignment="1" applyProtection="1">
      <alignment horizontal="center" vertical="center"/>
      <protection locked="0"/>
    </xf>
    <xf numFmtId="4" fontId="53" fillId="28" borderId="14" xfId="0" applyNumberFormat="1" applyFont="1" applyFill="1" applyBorder="1" applyAlignment="1">
      <alignment horizontal="center"/>
    </xf>
    <xf numFmtId="4" fontId="53" fillId="28" borderId="14" xfId="0" applyNumberFormat="1" applyFont="1" applyFill="1" applyBorder="1" applyAlignment="1">
      <alignment horizontal="center" vertical="center"/>
    </xf>
    <xf numFmtId="179" fontId="56" fillId="28" borderId="16" xfId="64" applyFont="1" applyFill="1" applyBorder="1" applyAlignment="1">
      <alignment horizontal="center" vertical="center"/>
    </xf>
    <xf numFmtId="179" fontId="57" fillId="28" borderId="16" xfId="64" applyFont="1" applyFill="1" applyBorder="1" applyAlignment="1">
      <alignment horizontal="center" vertical="center"/>
    </xf>
    <xf numFmtId="179" fontId="58" fillId="28" borderId="16" xfId="64" applyFont="1" applyFill="1" applyBorder="1" applyAlignment="1">
      <alignment horizontal="center" vertical="center"/>
    </xf>
    <xf numFmtId="179" fontId="8" fillId="28" borderId="16" xfId="64" applyFont="1" applyFill="1" applyBorder="1" applyAlignment="1">
      <alignment horizontal="center" vertical="center"/>
    </xf>
    <xf numFmtId="179" fontId="57" fillId="28" borderId="16" xfId="64" applyFont="1" applyFill="1" applyBorder="1" applyAlignment="1">
      <alignment/>
    </xf>
    <xf numFmtId="179" fontId="56" fillId="28" borderId="16" xfId="64" applyFont="1" applyFill="1" applyBorder="1" applyAlignment="1">
      <alignment/>
    </xf>
    <xf numFmtId="0" fontId="4" fillId="28" borderId="0" xfId="0" applyFont="1" applyFill="1" applyBorder="1" applyAlignment="1" applyProtection="1">
      <alignment horizontal="right" wrapText="1"/>
      <protection locked="0"/>
    </xf>
    <xf numFmtId="0" fontId="6" fillId="28" borderId="0" xfId="33" applyNumberFormat="1" applyFont="1" applyFill="1" applyAlignment="1" applyProtection="1">
      <alignment horizontal="center" wrapText="1"/>
      <protection/>
    </xf>
    <xf numFmtId="0" fontId="31" fillId="28" borderId="0" xfId="0" applyFont="1" applyFill="1" applyAlignment="1">
      <alignment horizontal="center" wrapText="1"/>
    </xf>
    <xf numFmtId="0" fontId="53" fillId="28" borderId="0" xfId="0" applyFont="1" applyFill="1" applyAlignment="1">
      <alignment horizontal="right"/>
    </xf>
    <xf numFmtId="0" fontId="55" fillId="29" borderId="0" xfId="0" applyFont="1" applyFill="1" applyAlignment="1">
      <alignment horizontal="right" vertical="top" wrapText="1"/>
    </xf>
    <xf numFmtId="0" fontId="55" fillId="29" borderId="0" xfId="0" applyFont="1" applyFill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6"/>
  <sheetViews>
    <sheetView tabSelected="1" zoomScalePageLayoutView="0" workbookViewId="0" topLeftCell="A263">
      <selection activeCell="A11" sqref="A11"/>
    </sheetView>
  </sheetViews>
  <sheetFormatPr defaultColWidth="9.140625" defaultRowHeight="15"/>
  <cols>
    <col min="1" max="1" width="97.28125" style="24" customWidth="1"/>
    <col min="2" max="2" width="24.421875" style="12" customWidth="1"/>
    <col min="3" max="3" width="19.7109375" style="12" customWidth="1"/>
    <col min="4" max="4" width="25.8515625" style="12" customWidth="1"/>
    <col min="5" max="16384" width="8.8515625" style="12" customWidth="1"/>
  </cols>
  <sheetData>
    <row r="1" spans="1:3" ht="20.25" customHeight="1">
      <c r="A1" s="60" t="s">
        <v>224</v>
      </c>
      <c r="B1" s="60"/>
      <c r="C1" s="60"/>
    </row>
    <row r="2" spans="1:3" ht="15" customHeight="1">
      <c r="A2" s="64" t="s">
        <v>421</v>
      </c>
      <c r="B2" s="64"/>
      <c r="C2" s="64"/>
    </row>
    <row r="3" spans="1:3" ht="20.25" customHeight="1">
      <c r="A3" s="64" t="s">
        <v>417</v>
      </c>
      <c r="B3" s="64"/>
      <c r="C3" s="64"/>
    </row>
    <row r="4" spans="1:3" ht="15" customHeight="1">
      <c r="A4" s="65"/>
      <c r="B4" s="63" t="s">
        <v>441</v>
      </c>
      <c r="C4" s="63"/>
    </row>
    <row r="5" spans="1:3" ht="16.5" customHeight="1">
      <c r="A5" s="28"/>
      <c r="B5" s="63"/>
      <c r="C5" s="63"/>
    </row>
    <row r="6" spans="1:3" ht="33" customHeight="1">
      <c r="A6" s="61" t="s">
        <v>447</v>
      </c>
      <c r="B6" s="62"/>
      <c r="C6" s="62"/>
    </row>
    <row r="7" spans="1:3" ht="1.5" customHeight="1">
      <c r="A7" s="29"/>
      <c r="B7" s="29"/>
      <c r="C7" s="29"/>
    </row>
    <row r="8" spans="1:3" ht="12.75" customHeight="1">
      <c r="A8" s="13"/>
      <c r="B8" s="13"/>
      <c r="C8" s="13"/>
    </row>
    <row r="9" spans="1:3" ht="24" customHeight="1">
      <c r="A9" s="14"/>
      <c r="B9" s="14"/>
      <c r="C9" s="35" t="s">
        <v>440</v>
      </c>
    </row>
    <row r="10" spans="1:4" s="2" customFormat="1" ht="51.75" customHeight="1">
      <c r="A10" s="1" t="s">
        <v>0</v>
      </c>
      <c r="B10" s="1" t="s">
        <v>1</v>
      </c>
      <c r="C10" s="40" t="s">
        <v>446</v>
      </c>
      <c r="D10" s="54"/>
    </row>
    <row r="11" spans="1:4" s="2" customFormat="1" ht="16.5">
      <c r="A11" s="15" t="s">
        <v>99</v>
      </c>
      <c r="B11" s="31"/>
      <c r="C11" s="41">
        <f>C12+C160</f>
        <v>1389529503.19</v>
      </c>
      <c r="D11" s="54"/>
    </row>
    <row r="12" spans="1:4" s="2" customFormat="1" ht="16.5">
      <c r="A12" s="16" t="s">
        <v>2</v>
      </c>
      <c r="B12" s="1" t="s">
        <v>3</v>
      </c>
      <c r="C12" s="41">
        <f>C13+C58</f>
        <v>263054883.21</v>
      </c>
      <c r="D12" s="54"/>
    </row>
    <row r="13" spans="1:4" s="2" customFormat="1" ht="16.5">
      <c r="A13" s="15" t="s">
        <v>394</v>
      </c>
      <c r="B13" s="1"/>
      <c r="C13" s="42">
        <f>C14+C19+C29+C42+C55</f>
        <v>233235751.73000002</v>
      </c>
      <c r="D13" s="54"/>
    </row>
    <row r="14" spans="1:4" s="2" customFormat="1" ht="16.5">
      <c r="A14" s="15" t="s">
        <v>4</v>
      </c>
      <c r="B14" s="1" t="s">
        <v>5</v>
      </c>
      <c r="C14" s="42">
        <f>C15+C16+C17+C18</f>
        <v>183418693.77</v>
      </c>
      <c r="D14" s="54"/>
    </row>
    <row r="15" spans="1:4" s="4" customFormat="1" ht="69" customHeight="1">
      <c r="A15" s="17" t="s">
        <v>6</v>
      </c>
      <c r="B15" s="10" t="s">
        <v>7</v>
      </c>
      <c r="C15" s="43">
        <v>181276961.12</v>
      </c>
      <c r="D15" s="55"/>
    </row>
    <row r="16" spans="1:4" s="4" customFormat="1" ht="89.25" customHeight="1">
      <c r="A16" s="17" t="s">
        <v>176</v>
      </c>
      <c r="B16" s="10" t="s">
        <v>8</v>
      </c>
      <c r="C16" s="44">
        <v>24268.91</v>
      </c>
      <c r="D16" s="55"/>
    </row>
    <row r="17" spans="1:4" s="4" customFormat="1" ht="49.5" customHeight="1">
      <c r="A17" s="17" t="s">
        <v>9</v>
      </c>
      <c r="B17" s="10" t="s">
        <v>10</v>
      </c>
      <c r="C17" s="44">
        <v>2102520</v>
      </c>
      <c r="D17" s="55"/>
    </row>
    <row r="18" spans="1:4" s="4" customFormat="1" ht="76.5" customHeight="1">
      <c r="A18" s="17" t="s">
        <v>269</v>
      </c>
      <c r="B18" s="10" t="s">
        <v>11</v>
      </c>
      <c r="C18" s="43">
        <v>14943.74</v>
      </c>
      <c r="D18" s="55"/>
    </row>
    <row r="19" spans="1:4" s="2" customFormat="1" ht="16.5">
      <c r="A19" s="15" t="s">
        <v>12</v>
      </c>
      <c r="B19" s="1" t="s">
        <v>13</v>
      </c>
      <c r="C19" s="41">
        <f>C22+C24+C26+C28</f>
        <v>8421525.43</v>
      </c>
      <c r="D19" s="54"/>
    </row>
    <row r="20" spans="1:4" s="4" customFormat="1" ht="41.25" customHeight="1">
      <c r="A20" s="17" t="s">
        <v>272</v>
      </c>
      <c r="B20" s="10" t="s">
        <v>273</v>
      </c>
      <c r="C20" s="44">
        <f>C21+C23+C25+C27</f>
        <v>8421525.43</v>
      </c>
      <c r="D20" s="55"/>
    </row>
    <row r="21" spans="1:4" s="2" customFormat="1" ht="63" customHeight="1">
      <c r="A21" s="17" t="s">
        <v>271</v>
      </c>
      <c r="B21" s="10" t="s">
        <v>270</v>
      </c>
      <c r="C21" s="44">
        <f>C22</f>
        <v>3819766.37</v>
      </c>
      <c r="D21" s="54"/>
    </row>
    <row r="22" spans="1:4" s="4" customFormat="1" ht="96" customHeight="1">
      <c r="A22" s="17" t="s">
        <v>178</v>
      </c>
      <c r="B22" s="10" t="s">
        <v>183</v>
      </c>
      <c r="C22" s="44">
        <v>3819766.37</v>
      </c>
      <c r="D22" s="55"/>
    </row>
    <row r="23" spans="1:4" s="4" customFormat="1" ht="88.5" customHeight="1">
      <c r="A23" s="17" t="s">
        <v>275</v>
      </c>
      <c r="B23" s="10" t="s">
        <v>274</v>
      </c>
      <c r="C23" s="44">
        <f>C24</f>
        <v>27302.44</v>
      </c>
      <c r="D23" s="55"/>
    </row>
    <row r="24" spans="1:4" s="4" customFormat="1" ht="112.5" customHeight="1">
      <c r="A24" s="17" t="s">
        <v>177</v>
      </c>
      <c r="B24" s="10" t="s">
        <v>182</v>
      </c>
      <c r="C24" s="44">
        <v>27302.44</v>
      </c>
      <c r="D24" s="55"/>
    </row>
    <row r="25" spans="1:4" s="4" customFormat="1" ht="70.5" customHeight="1">
      <c r="A25" s="17" t="s">
        <v>277</v>
      </c>
      <c r="B25" s="10" t="s">
        <v>276</v>
      </c>
      <c r="C25" s="44">
        <f>C26</f>
        <v>5248780.14</v>
      </c>
      <c r="D25" s="55"/>
    </row>
    <row r="26" spans="1:4" s="4" customFormat="1" ht="100.5" customHeight="1">
      <c r="A26" s="17" t="s">
        <v>179</v>
      </c>
      <c r="B26" s="10" t="s">
        <v>181</v>
      </c>
      <c r="C26" s="44">
        <v>5248780.14</v>
      </c>
      <c r="D26" s="55"/>
    </row>
    <row r="27" spans="1:4" s="4" customFormat="1" ht="61.5" customHeight="1">
      <c r="A27" s="17" t="s">
        <v>278</v>
      </c>
      <c r="B27" s="10" t="s">
        <v>279</v>
      </c>
      <c r="C27" s="44">
        <f>C28</f>
        <v>-674323.52</v>
      </c>
      <c r="D27" s="55"/>
    </row>
    <row r="28" spans="1:4" s="4" customFormat="1" ht="96" customHeight="1">
      <c r="A28" s="17" t="s">
        <v>294</v>
      </c>
      <c r="B28" s="10" t="s">
        <v>180</v>
      </c>
      <c r="C28" s="44">
        <v>-674323.52</v>
      </c>
      <c r="D28" s="55"/>
    </row>
    <row r="29" spans="1:4" s="2" customFormat="1" ht="16.5">
      <c r="A29" s="15" t="s">
        <v>14</v>
      </c>
      <c r="B29" s="1" t="s">
        <v>15</v>
      </c>
      <c r="C29" s="41">
        <f>C31+C36+C38+C41</f>
        <v>24664814.42</v>
      </c>
      <c r="D29" s="54"/>
    </row>
    <row r="30" spans="1:4" s="2" customFormat="1" ht="25.5" customHeight="1">
      <c r="A30" s="17" t="s">
        <v>98</v>
      </c>
      <c r="B30" s="10" t="s">
        <v>280</v>
      </c>
      <c r="C30" s="44">
        <f>C31</f>
        <v>12693563.06</v>
      </c>
      <c r="D30" s="54"/>
    </row>
    <row r="31" spans="1:4" s="4" customFormat="1" ht="30" customHeight="1">
      <c r="A31" s="17" t="s">
        <v>98</v>
      </c>
      <c r="B31" s="3" t="s">
        <v>295</v>
      </c>
      <c r="C31" s="44">
        <f>C32+C34</f>
        <v>12693563.06</v>
      </c>
      <c r="D31" s="55"/>
    </row>
    <row r="32" spans="1:4" s="4" customFormat="1" ht="30.75">
      <c r="A32" s="17" t="s">
        <v>283</v>
      </c>
      <c r="B32" s="3" t="s">
        <v>281</v>
      </c>
      <c r="C32" s="44">
        <f>C33</f>
        <v>9216167.84</v>
      </c>
      <c r="D32" s="55"/>
    </row>
    <row r="33" spans="1:4" s="4" customFormat="1" ht="40.5" customHeight="1">
      <c r="A33" s="17" t="s">
        <v>283</v>
      </c>
      <c r="B33" s="3" t="s">
        <v>282</v>
      </c>
      <c r="C33" s="44">
        <v>9216167.84</v>
      </c>
      <c r="D33" s="55"/>
    </row>
    <row r="34" spans="1:4" s="4" customFormat="1" ht="39" customHeight="1">
      <c r="A34" s="17" t="s">
        <v>285</v>
      </c>
      <c r="B34" s="3" t="s">
        <v>284</v>
      </c>
      <c r="C34" s="44">
        <f>C35</f>
        <v>3477395.22</v>
      </c>
      <c r="D34" s="55"/>
    </row>
    <row r="35" spans="1:4" s="4" customFormat="1" ht="49.5" customHeight="1">
      <c r="A35" s="17" t="s">
        <v>287</v>
      </c>
      <c r="B35" s="3" t="s">
        <v>286</v>
      </c>
      <c r="C35" s="44">
        <v>3477395.22</v>
      </c>
      <c r="D35" s="55"/>
    </row>
    <row r="36" spans="1:4" s="4" customFormat="1" ht="16.5">
      <c r="A36" s="17" t="s">
        <v>16</v>
      </c>
      <c r="B36" s="10" t="s">
        <v>17</v>
      </c>
      <c r="C36" s="44">
        <f>C37</f>
        <v>4399307.94</v>
      </c>
      <c r="D36" s="55"/>
    </row>
    <row r="37" spans="1:4" s="4" customFormat="1" ht="16.5">
      <c r="A37" s="17" t="s">
        <v>289</v>
      </c>
      <c r="B37" s="10" t="s">
        <v>288</v>
      </c>
      <c r="C37" s="44">
        <v>4399307.94</v>
      </c>
      <c r="D37" s="55"/>
    </row>
    <row r="38" spans="1:4" s="4" customFormat="1" ht="16.5">
      <c r="A38" s="17" t="s">
        <v>18</v>
      </c>
      <c r="B38" s="10" t="s">
        <v>290</v>
      </c>
      <c r="C38" s="44">
        <f>C39</f>
        <v>1228.26</v>
      </c>
      <c r="D38" s="55"/>
    </row>
    <row r="39" spans="1:4" s="4" customFormat="1" ht="16.5">
      <c r="A39" s="17" t="s">
        <v>18</v>
      </c>
      <c r="B39" s="10" t="s">
        <v>291</v>
      </c>
      <c r="C39" s="44">
        <v>1228.26</v>
      </c>
      <c r="D39" s="55"/>
    </row>
    <row r="40" spans="1:4" s="4" customFormat="1" ht="18" customHeight="1">
      <c r="A40" s="17" t="s">
        <v>293</v>
      </c>
      <c r="B40" s="10" t="s">
        <v>292</v>
      </c>
      <c r="C40" s="44">
        <f>C41</f>
        <v>7570715.16</v>
      </c>
      <c r="D40" s="55"/>
    </row>
    <row r="41" spans="1:4" s="4" customFormat="1" ht="30.75">
      <c r="A41" s="17" t="s">
        <v>19</v>
      </c>
      <c r="B41" s="10" t="s">
        <v>20</v>
      </c>
      <c r="C41" s="44">
        <v>7570715.16</v>
      </c>
      <c r="D41" s="55"/>
    </row>
    <row r="42" spans="1:4" s="2" customFormat="1" ht="16.5">
      <c r="A42" s="15" t="s">
        <v>21</v>
      </c>
      <c r="B42" s="1" t="s">
        <v>22</v>
      </c>
      <c r="C42" s="41">
        <f>C43+C45+C48</f>
        <v>10565064.770000001</v>
      </c>
      <c r="D42" s="54"/>
    </row>
    <row r="43" spans="1:4" s="4" customFormat="1" ht="16.5">
      <c r="A43" s="17" t="s">
        <v>23</v>
      </c>
      <c r="B43" s="10" t="s">
        <v>24</v>
      </c>
      <c r="C43" s="44">
        <f>C44</f>
        <v>692142.47</v>
      </c>
      <c r="D43" s="55"/>
    </row>
    <row r="44" spans="1:4" s="4" customFormat="1" ht="36" customHeight="1">
      <c r="A44" s="17" t="s">
        <v>25</v>
      </c>
      <c r="B44" s="18" t="s">
        <v>26</v>
      </c>
      <c r="C44" s="44">
        <v>692142.47</v>
      </c>
      <c r="D44" s="55"/>
    </row>
    <row r="45" spans="1:4" s="4" customFormat="1" ht="16.5">
      <c r="A45" s="17" t="s">
        <v>27</v>
      </c>
      <c r="B45" s="18" t="s">
        <v>172</v>
      </c>
      <c r="C45" s="44">
        <f>C46+C47</f>
        <v>137633.16</v>
      </c>
      <c r="D45" s="55"/>
    </row>
    <row r="46" spans="1:4" s="4" customFormat="1" ht="16.5">
      <c r="A46" s="17" t="s">
        <v>28</v>
      </c>
      <c r="B46" s="18" t="s">
        <v>173</v>
      </c>
      <c r="C46" s="44">
        <v>-121410.9</v>
      </c>
      <c r="D46" s="55"/>
    </row>
    <row r="47" spans="1:4" s="4" customFormat="1" ht="16.5">
      <c r="A47" s="17" t="s">
        <v>29</v>
      </c>
      <c r="B47" s="18" t="s">
        <v>174</v>
      </c>
      <c r="C47" s="44">
        <v>259044.06</v>
      </c>
      <c r="D47" s="55"/>
    </row>
    <row r="48" spans="1:4" s="4" customFormat="1" ht="16.5">
      <c r="A48" s="17" t="s">
        <v>30</v>
      </c>
      <c r="B48" s="10" t="s">
        <v>31</v>
      </c>
      <c r="C48" s="44">
        <f>C49+C51</f>
        <v>9735289.14</v>
      </c>
      <c r="D48" s="55"/>
    </row>
    <row r="49" spans="1:4" s="4" customFormat="1" ht="16.5">
      <c r="A49" s="17" t="s">
        <v>297</v>
      </c>
      <c r="B49" s="10" t="s">
        <v>296</v>
      </c>
      <c r="C49" s="44">
        <f>C50</f>
        <v>8722181.63</v>
      </c>
      <c r="D49" s="55"/>
    </row>
    <row r="50" spans="1:4" s="4" customFormat="1" ht="30.75">
      <c r="A50" s="17" t="s">
        <v>34</v>
      </c>
      <c r="B50" s="10" t="s">
        <v>35</v>
      </c>
      <c r="C50" s="44">
        <v>8722181.63</v>
      </c>
      <c r="D50" s="55"/>
    </row>
    <row r="51" spans="1:4" s="4" customFormat="1" ht="16.5">
      <c r="A51" s="17" t="s">
        <v>299</v>
      </c>
      <c r="B51" s="10" t="s">
        <v>298</v>
      </c>
      <c r="C51" s="44">
        <f>C52</f>
        <v>1013107.51</v>
      </c>
      <c r="D51" s="55"/>
    </row>
    <row r="52" spans="1:4" s="4" customFormat="1" ht="30.75">
      <c r="A52" s="17" t="s">
        <v>32</v>
      </c>
      <c r="B52" s="10" t="s">
        <v>33</v>
      </c>
      <c r="C52" s="44">
        <v>1013107.51</v>
      </c>
      <c r="D52" s="55"/>
    </row>
    <row r="53" spans="1:4" s="2" customFormat="1" ht="16.5">
      <c r="A53" s="15" t="s">
        <v>36</v>
      </c>
      <c r="B53" s="1" t="s">
        <v>37</v>
      </c>
      <c r="C53" s="41">
        <f>C54</f>
        <v>6165653.34</v>
      </c>
      <c r="D53" s="54"/>
    </row>
    <row r="54" spans="1:4" s="4" customFormat="1" ht="31.5" customHeight="1">
      <c r="A54" s="17" t="s">
        <v>301</v>
      </c>
      <c r="B54" s="10" t="s">
        <v>300</v>
      </c>
      <c r="C54" s="44">
        <f>C55</f>
        <v>6165653.34</v>
      </c>
      <c r="D54" s="55"/>
    </row>
    <row r="55" spans="1:4" s="4" customFormat="1" ht="37.5" customHeight="1">
      <c r="A55" s="17" t="s">
        <v>38</v>
      </c>
      <c r="B55" s="10" t="s">
        <v>39</v>
      </c>
      <c r="C55" s="44">
        <v>6165653.34</v>
      </c>
      <c r="D55" s="55"/>
    </row>
    <row r="56" spans="1:4" s="4" customFormat="1" ht="16.5" hidden="1">
      <c r="A56" s="17" t="s">
        <v>40</v>
      </c>
      <c r="B56" s="10" t="s">
        <v>41</v>
      </c>
      <c r="C56" s="44">
        <f>C57</f>
        <v>0</v>
      </c>
      <c r="D56" s="55"/>
    </row>
    <row r="57" spans="1:4" s="4" customFormat="1" ht="16.5" hidden="1">
      <c r="A57" s="17" t="s">
        <v>42</v>
      </c>
      <c r="B57" s="10" t="s">
        <v>43</v>
      </c>
      <c r="C57" s="44">
        <v>0</v>
      </c>
      <c r="D57" s="55"/>
    </row>
    <row r="58" spans="1:4" s="2" customFormat="1" ht="26.25" customHeight="1">
      <c r="A58" s="15" t="s">
        <v>44</v>
      </c>
      <c r="B58" s="1"/>
      <c r="C58" s="45">
        <f>C59+C78+C87+C95+C106+C155</f>
        <v>29819131.48</v>
      </c>
      <c r="D58" s="54"/>
    </row>
    <row r="59" spans="1:4" s="2" customFormat="1" ht="30.75">
      <c r="A59" s="15" t="s">
        <v>45</v>
      </c>
      <c r="B59" s="1" t="s">
        <v>46</v>
      </c>
      <c r="C59" s="41">
        <f>C60+C72+C73</f>
        <v>19378815.83</v>
      </c>
      <c r="D59" s="54"/>
    </row>
    <row r="60" spans="1:4" s="4" customFormat="1" ht="63" customHeight="1">
      <c r="A60" s="17" t="s">
        <v>184</v>
      </c>
      <c r="B60" s="10" t="s">
        <v>47</v>
      </c>
      <c r="C60" s="44">
        <f>C61+C63+C66+C68</f>
        <v>17944012.59</v>
      </c>
      <c r="D60" s="55"/>
    </row>
    <row r="61" spans="1:4" s="4" customFormat="1" ht="54" customHeight="1">
      <c r="A61" s="17" t="s">
        <v>303</v>
      </c>
      <c r="B61" s="10" t="s">
        <v>302</v>
      </c>
      <c r="C61" s="44">
        <f>C62</f>
        <v>16877493.17</v>
      </c>
      <c r="D61" s="55"/>
    </row>
    <row r="62" spans="1:4" s="4" customFormat="1" ht="68.25" customHeight="1">
      <c r="A62" s="17" t="s">
        <v>185</v>
      </c>
      <c r="B62" s="10" t="s">
        <v>48</v>
      </c>
      <c r="C62" s="44">
        <v>16877493.17</v>
      </c>
      <c r="D62" s="55"/>
    </row>
    <row r="63" spans="1:4" s="4" customFormat="1" ht="66" customHeight="1">
      <c r="A63" s="17" t="s">
        <v>305</v>
      </c>
      <c r="B63" s="10" t="s">
        <v>304</v>
      </c>
      <c r="C63" s="44">
        <f>C64</f>
        <v>106006.02</v>
      </c>
      <c r="D63" s="55"/>
    </row>
    <row r="64" spans="1:4" s="4" customFormat="1" ht="69" customHeight="1">
      <c r="A64" s="17" t="s">
        <v>49</v>
      </c>
      <c r="B64" s="10" t="s">
        <v>50</v>
      </c>
      <c r="C64" s="44">
        <v>106006.02</v>
      </c>
      <c r="D64" s="55"/>
    </row>
    <row r="65" spans="1:4" s="4" customFormat="1" ht="46.5" hidden="1">
      <c r="A65" s="17" t="s">
        <v>51</v>
      </c>
      <c r="B65" s="10" t="s">
        <v>52</v>
      </c>
      <c r="C65" s="44">
        <v>0</v>
      </c>
      <c r="D65" s="55"/>
    </row>
    <row r="66" spans="1:4" s="4" customFormat="1" ht="63" customHeight="1" hidden="1">
      <c r="A66" s="17" t="s">
        <v>388</v>
      </c>
      <c r="B66" s="10" t="s">
        <v>387</v>
      </c>
      <c r="C66" s="44">
        <f>C67</f>
        <v>0</v>
      </c>
      <c r="D66" s="55"/>
    </row>
    <row r="67" spans="1:4" s="4" customFormat="1" ht="50.25" customHeight="1" hidden="1">
      <c r="A67" s="17" t="s">
        <v>383</v>
      </c>
      <c r="B67" s="10" t="s">
        <v>52</v>
      </c>
      <c r="C67" s="44">
        <v>0</v>
      </c>
      <c r="D67" s="55"/>
    </row>
    <row r="68" spans="1:4" s="4" customFormat="1" ht="36.75" customHeight="1">
      <c r="A68" s="17" t="s">
        <v>307</v>
      </c>
      <c r="B68" s="10" t="s">
        <v>306</v>
      </c>
      <c r="C68" s="44">
        <f>C69</f>
        <v>960513.4</v>
      </c>
      <c r="D68" s="55"/>
    </row>
    <row r="69" spans="1:4" s="4" customFormat="1" ht="30.75">
      <c r="A69" s="17" t="s">
        <v>53</v>
      </c>
      <c r="B69" s="10" t="s">
        <v>54</v>
      </c>
      <c r="C69" s="44">
        <v>960513.4</v>
      </c>
      <c r="D69" s="55"/>
    </row>
    <row r="70" spans="1:4" s="4" customFormat="1" ht="16.5">
      <c r="A70" s="17" t="s">
        <v>423</v>
      </c>
      <c r="B70" s="10" t="s">
        <v>422</v>
      </c>
      <c r="C70" s="44">
        <f>C71</f>
        <v>34921.08</v>
      </c>
      <c r="D70" s="55"/>
    </row>
    <row r="71" spans="1:4" s="4" customFormat="1" ht="44.25" customHeight="1">
      <c r="A71" s="17" t="s">
        <v>424</v>
      </c>
      <c r="B71" s="10" t="s">
        <v>425</v>
      </c>
      <c r="C71" s="44">
        <f>C72</f>
        <v>34921.08</v>
      </c>
      <c r="D71" s="55"/>
    </row>
    <row r="72" spans="1:4" s="4" customFormat="1" ht="30.75">
      <c r="A72" s="17" t="s">
        <v>55</v>
      </c>
      <c r="B72" s="10" t="s">
        <v>56</v>
      </c>
      <c r="C72" s="44">
        <v>34921.08</v>
      </c>
      <c r="D72" s="55"/>
    </row>
    <row r="73" spans="1:4" s="4" customFormat="1" ht="66" customHeight="1">
      <c r="A73" s="17" t="s">
        <v>186</v>
      </c>
      <c r="B73" s="10" t="s">
        <v>57</v>
      </c>
      <c r="C73" s="44">
        <f>C76+C74</f>
        <v>1399882.16</v>
      </c>
      <c r="D73" s="55"/>
    </row>
    <row r="74" spans="1:4" s="4" customFormat="1" ht="45" customHeight="1">
      <c r="A74" s="17" t="s">
        <v>414</v>
      </c>
      <c r="B74" s="10" t="s">
        <v>411</v>
      </c>
      <c r="C74" s="44">
        <f>C75</f>
        <v>16000</v>
      </c>
      <c r="D74" s="55"/>
    </row>
    <row r="75" spans="1:4" s="4" customFormat="1" ht="46.5" customHeight="1">
      <c r="A75" s="17" t="s">
        <v>413</v>
      </c>
      <c r="B75" s="10" t="s">
        <v>412</v>
      </c>
      <c r="C75" s="44">
        <v>16000</v>
      </c>
      <c r="D75" s="55"/>
    </row>
    <row r="76" spans="1:4" s="4" customFormat="1" ht="68.25" customHeight="1">
      <c r="A76" s="17" t="s">
        <v>309</v>
      </c>
      <c r="B76" s="10" t="s">
        <v>308</v>
      </c>
      <c r="C76" s="44">
        <f>C77</f>
        <v>1383882.16</v>
      </c>
      <c r="D76" s="55"/>
    </row>
    <row r="77" spans="1:4" s="4" customFormat="1" ht="68.25" customHeight="1">
      <c r="A77" s="17" t="s">
        <v>58</v>
      </c>
      <c r="B77" s="10" t="s">
        <v>59</v>
      </c>
      <c r="C77" s="44">
        <v>1383882.16</v>
      </c>
      <c r="D77" s="55"/>
    </row>
    <row r="78" spans="1:4" s="2" customFormat="1" ht="16.5">
      <c r="A78" s="15" t="s">
        <v>60</v>
      </c>
      <c r="B78" s="1" t="s">
        <v>61</v>
      </c>
      <c r="C78" s="41">
        <f>C79</f>
        <v>1269620.02</v>
      </c>
      <c r="D78" s="54"/>
    </row>
    <row r="79" spans="1:4" s="4" customFormat="1" ht="16.5">
      <c r="A79" s="17" t="s">
        <v>62</v>
      </c>
      <c r="B79" s="10" t="s">
        <v>63</v>
      </c>
      <c r="C79" s="44">
        <f>C80+C82+C83+C86</f>
        <v>1269620.02</v>
      </c>
      <c r="D79" s="55"/>
    </row>
    <row r="80" spans="1:4" s="4" customFormat="1" ht="16.5">
      <c r="A80" s="17" t="s">
        <v>64</v>
      </c>
      <c r="B80" s="10" t="s">
        <v>65</v>
      </c>
      <c r="C80" s="44">
        <v>1269676.45</v>
      </c>
      <c r="D80" s="55"/>
    </row>
    <row r="81" spans="1:4" s="4" customFormat="1" ht="16.5" hidden="1">
      <c r="A81" s="17" t="s">
        <v>66</v>
      </c>
      <c r="B81" s="10" t="s">
        <v>67</v>
      </c>
      <c r="C81" s="44">
        <v>0</v>
      </c>
      <c r="D81" s="55"/>
    </row>
    <row r="82" spans="1:4" s="4" customFormat="1" ht="16.5">
      <c r="A82" s="17" t="s">
        <v>68</v>
      </c>
      <c r="B82" s="10" t="s">
        <v>69</v>
      </c>
      <c r="C82" s="44">
        <v>9367.58</v>
      </c>
      <c r="D82" s="55"/>
    </row>
    <row r="83" spans="1:4" s="4" customFormat="1" ht="16.5">
      <c r="A83" s="17" t="s">
        <v>70</v>
      </c>
      <c r="B83" s="10" t="s">
        <v>71</v>
      </c>
      <c r="C83" s="44">
        <f>C84+C85</f>
        <v>-9272.94</v>
      </c>
      <c r="D83" s="55"/>
    </row>
    <row r="84" spans="1:4" s="4" customFormat="1" ht="16.5">
      <c r="A84" s="17" t="s">
        <v>313</v>
      </c>
      <c r="B84" s="10" t="s">
        <v>310</v>
      </c>
      <c r="C84" s="44">
        <v>-9272.94</v>
      </c>
      <c r="D84" s="55"/>
    </row>
    <row r="85" spans="1:4" s="4" customFormat="1" ht="16.5">
      <c r="A85" s="17" t="s">
        <v>312</v>
      </c>
      <c r="B85" s="10" t="s">
        <v>311</v>
      </c>
      <c r="C85" s="44">
        <v>0</v>
      </c>
      <c r="D85" s="55"/>
    </row>
    <row r="86" spans="1:4" s="4" customFormat="1" ht="32.25" customHeight="1">
      <c r="A86" s="17" t="s">
        <v>362</v>
      </c>
      <c r="B86" s="10" t="s">
        <v>363</v>
      </c>
      <c r="C86" s="44">
        <v>-151.07</v>
      </c>
      <c r="D86" s="55"/>
    </row>
    <row r="87" spans="1:4" s="2" customFormat="1" ht="16.5" customHeight="1">
      <c r="A87" s="15" t="s">
        <v>268</v>
      </c>
      <c r="B87" s="1" t="s">
        <v>72</v>
      </c>
      <c r="C87" s="42">
        <f>C89+C92</f>
        <v>4636560.93</v>
      </c>
      <c r="D87" s="54"/>
    </row>
    <row r="88" spans="1:4" s="4" customFormat="1" ht="30.75" hidden="1">
      <c r="A88" s="17" t="s">
        <v>73</v>
      </c>
      <c r="B88" s="10" t="s">
        <v>74</v>
      </c>
      <c r="C88" s="44">
        <v>0</v>
      </c>
      <c r="D88" s="55"/>
    </row>
    <row r="89" spans="1:4" s="4" customFormat="1" ht="16.5">
      <c r="A89" s="17" t="s">
        <v>315</v>
      </c>
      <c r="B89" s="10" t="s">
        <v>314</v>
      </c>
      <c r="C89" s="44">
        <f>C90</f>
        <v>16645</v>
      </c>
      <c r="D89" s="55"/>
    </row>
    <row r="90" spans="1:4" s="4" customFormat="1" ht="16.5">
      <c r="A90" s="17" t="s">
        <v>317</v>
      </c>
      <c r="B90" s="10" t="s">
        <v>316</v>
      </c>
      <c r="C90" s="44">
        <f>C91</f>
        <v>16645</v>
      </c>
      <c r="D90" s="55"/>
    </row>
    <row r="91" spans="1:4" s="4" customFormat="1" ht="29.25" customHeight="1">
      <c r="A91" s="17" t="s">
        <v>75</v>
      </c>
      <c r="B91" s="10" t="s">
        <v>76</v>
      </c>
      <c r="C91" s="44">
        <v>16645</v>
      </c>
      <c r="D91" s="55"/>
    </row>
    <row r="92" spans="1:4" s="4" customFormat="1" ht="24" customHeight="1">
      <c r="A92" s="17" t="s">
        <v>319</v>
      </c>
      <c r="B92" s="10" t="s">
        <v>318</v>
      </c>
      <c r="C92" s="44">
        <f>C93</f>
        <v>4619915.93</v>
      </c>
      <c r="D92" s="55"/>
    </row>
    <row r="93" spans="1:4" s="4" customFormat="1" ht="24" customHeight="1">
      <c r="A93" s="17" t="s">
        <v>321</v>
      </c>
      <c r="B93" s="10" t="s">
        <v>320</v>
      </c>
      <c r="C93" s="44">
        <f>C94</f>
        <v>4619915.93</v>
      </c>
      <c r="D93" s="55"/>
    </row>
    <row r="94" spans="1:4" s="4" customFormat="1" ht="16.5">
      <c r="A94" s="17" t="s">
        <v>77</v>
      </c>
      <c r="B94" s="10" t="s">
        <v>78</v>
      </c>
      <c r="C94" s="44">
        <v>4619915.93</v>
      </c>
      <c r="D94" s="55"/>
    </row>
    <row r="95" spans="1:4" s="2" customFormat="1" ht="16.5">
      <c r="A95" s="15" t="s">
        <v>79</v>
      </c>
      <c r="B95" s="1" t="s">
        <v>80</v>
      </c>
      <c r="C95" s="41">
        <f>C97+C98+C105</f>
        <v>1513514.89</v>
      </c>
      <c r="D95" s="54"/>
    </row>
    <row r="96" spans="1:4" s="4" customFormat="1" ht="16.5">
      <c r="A96" s="17" t="s">
        <v>323</v>
      </c>
      <c r="B96" s="10" t="s">
        <v>322</v>
      </c>
      <c r="C96" s="44">
        <f>C97</f>
        <v>78800</v>
      </c>
      <c r="D96" s="55"/>
    </row>
    <row r="97" spans="1:4" s="4" customFormat="1" ht="16.5">
      <c r="A97" s="17" t="s">
        <v>81</v>
      </c>
      <c r="B97" s="10" t="s">
        <v>426</v>
      </c>
      <c r="C97" s="44">
        <v>78800</v>
      </c>
      <c r="D97" s="55"/>
    </row>
    <row r="98" spans="1:4" s="4" customFormat="1" ht="69" customHeight="1">
      <c r="A98" s="17" t="s">
        <v>82</v>
      </c>
      <c r="B98" s="10" t="s">
        <v>83</v>
      </c>
      <c r="C98" s="44">
        <f>C99</f>
        <v>251276</v>
      </c>
      <c r="D98" s="55"/>
    </row>
    <row r="99" spans="1:4" s="4" customFormat="1" ht="66.75" customHeight="1">
      <c r="A99" s="17" t="s">
        <v>187</v>
      </c>
      <c r="B99" s="10" t="s">
        <v>84</v>
      </c>
      <c r="C99" s="44">
        <f>C102+C100</f>
        <v>251276</v>
      </c>
      <c r="D99" s="55"/>
    </row>
    <row r="100" spans="1:4" s="4" customFormat="1" ht="66.75" customHeight="1">
      <c r="A100" s="17" t="s">
        <v>188</v>
      </c>
      <c r="B100" s="10" t="s">
        <v>85</v>
      </c>
      <c r="C100" s="44">
        <v>158340</v>
      </c>
      <c r="D100" s="55"/>
    </row>
    <row r="101" spans="1:4" s="4" customFormat="1" ht="66.75" customHeight="1">
      <c r="A101" s="38" t="s">
        <v>449</v>
      </c>
      <c r="B101" s="10" t="s">
        <v>450</v>
      </c>
      <c r="C101" s="39">
        <f>C102</f>
        <v>92936</v>
      </c>
      <c r="D101" s="55"/>
    </row>
    <row r="102" spans="1:4" s="4" customFormat="1" ht="75" customHeight="1">
      <c r="A102" s="33" t="s">
        <v>428</v>
      </c>
      <c r="B102" s="10" t="s">
        <v>427</v>
      </c>
      <c r="C102" s="44">
        <v>92936</v>
      </c>
      <c r="D102" s="55"/>
    </row>
    <row r="103" spans="1:4" s="4" customFormat="1" ht="34.5" customHeight="1">
      <c r="A103" s="17" t="s">
        <v>325</v>
      </c>
      <c r="B103" s="10" t="s">
        <v>324</v>
      </c>
      <c r="C103" s="44">
        <f>C104</f>
        <v>1183438.89</v>
      </c>
      <c r="D103" s="55"/>
    </row>
    <row r="104" spans="1:4" s="4" customFormat="1" ht="30" customHeight="1">
      <c r="A104" s="17" t="s">
        <v>327</v>
      </c>
      <c r="B104" s="10" t="s">
        <v>326</v>
      </c>
      <c r="C104" s="44">
        <f>C105</f>
        <v>1183438.89</v>
      </c>
      <c r="D104" s="55"/>
    </row>
    <row r="105" spans="1:4" s="4" customFormat="1" ht="33.75" customHeight="1">
      <c r="A105" s="17" t="s">
        <v>86</v>
      </c>
      <c r="B105" s="10" t="s">
        <v>87</v>
      </c>
      <c r="C105" s="44">
        <v>1183438.89</v>
      </c>
      <c r="D105" s="55"/>
    </row>
    <row r="106" spans="1:4" s="2" customFormat="1" ht="16.5">
      <c r="A106" s="15" t="s">
        <v>88</v>
      </c>
      <c r="B106" s="1" t="s">
        <v>89</v>
      </c>
      <c r="C106" s="41">
        <f>C107+C141+C143+C146</f>
        <v>355077.28</v>
      </c>
      <c r="D106" s="54"/>
    </row>
    <row r="107" spans="1:4" s="4" customFormat="1" ht="34.5" customHeight="1">
      <c r="A107" s="17" t="s">
        <v>189</v>
      </c>
      <c r="B107" s="10" t="s">
        <v>190</v>
      </c>
      <c r="C107" s="44">
        <f>C108+C111+C119+C123+C125+C127+C129+C133+C135+C138</f>
        <v>175500.81</v>
      </c>
      <c r="D107" s="55"/>
    </row>
    <row r="108" spans="1:4" s="4" customFormat="1" ht="49.5" customHeight="1">
      <c r="A108" s="17" t="s">
        <v>329</v>
      </c>
      <c r="B108" s="10" t="s">
        <v>328</v>
      </c>
      <c r="C108" s="44">
        <f>C109</f>
        <v>5464.96</v>
      </c>
      <c r="D108" s="55"/>
    </row>
    <row r="109" spans="1:4" s="4" customFormat="1" ht="62.25">
      <c r="A109" s="17" t="s">
        <v>191</v>
      </c>
      <c r="B109" s="5" t="s">
        <v>192</v>
      </c>
      <c r="C109" s="44">
        <v>5464.96</v>
      </c>
      <c r="D109" s="55"/>
    </row>
    <row r="110" spans="1:4" s="4" customFormat="1" ht="16.5" hidden="1">
      <c r="A110" s="17"/>
      <c r="B110" s="30"/>
      <c r="C110" s="44"/>
      <c r="D110" s="55"/>
    </row>
    <row r="111" spans="1:4" s="4" customFormat="1" ht="63" customHeight="1">
      <c r="A111" s="17" t="s">
        <v>331</v>
      </c>
      <c r="B111" s="30" t="s">
        <v>330</v>
      </c>
      <c r="C111" s="44">
        <f>C112+C118</f>
        <v>12183.93</v>
      </c>
      <c r="D111" s="55"/>
    </row>
    <row r="112" spans="1:4" s="4" customFormat="1" ht="62.25">
      <c r="A112" s="17" t="s">
        <v>193</v>
      </c>
      <c r="B112" s="5" t="s">
        <v>194</v>
      </c>
      <c r="C112" s="44">
        <v>12183.93</v>
      </c>
      <c r="D112" s="55"/>
    </row>
    <row r="113" spans="1:4" s="4" customFormat="1" ht="12.75" customHeight="1" hidden="1">
      <c r="A113" s="17"/>
      <c r="B113" s="10"/>
      <c r="C113" s="44"/>
      <c r="D113" s="55"/>
    </row>
    <row r="114" spans="1:4" s="4" customFormat="1" ht="16.5" hidden="1">
      <c r="A114" s="17"/>
      <c r="B114" s="10"/>
      <c r="C114" s="44"/>
      <c r="D114" s="55"/>
    </row>
    <row r="115" spans="1:4" s="4" customFormat="1" ht="16.5" hidden="1">
      <c r="A115" s="17"/>
      <c r="B115" s="10"/>
      <c r="C115" s="44"/>
      <c r="D115" s="55"/>
    </row>
    <row r="116" spans="1:4" s="4" customFormat="1" ht="16.5" hidden="1">
      <c r="A116" s="17"/>
      <c r="B116" s="10"/>
      <c r="C116" s="44"/>
      <c r="D116" s="55"/>
    </row>
    <row r="117" spans="1:4" s="4" customFormat="1" ht="16.5" hidden="1">
      <c r="A117" s="17"/>
      <c r="B117" s="10"/>
      <c r="C117" s="44"/>
      <c r="D117" s="55"/>
    </row>
    <row r="118" spans="1:4" s="4" customFormat="1" ht="78.75" customHeight="1" hidden="1">
      <c r="A118" s="17" t="s">
        <v>364</v>
      </c>
      <c r="B118" s="5" t="s">
        <v>195</v>
      </c>
      <c r="C118" s="44">
        <v>0</v>
      </c>
      <c r="D118" s="55"/>
    </row>
    <row r="119" spans="1:4" s="4" customFormat="1" ht="48" customHeight="1">
      <c r="A119" s="17" t="s">
        <v>333</v>
      </c>
      <c r="B119" s="10" t="s">
        <v>332</v>
      </c>
      <c r="C119" s="44">
        <f>C120+C122</f>
        <v>22405.8</v>
      </c>
      <c r="D119" s="55"/>
    </row>
    <row r="120" spans="1:4" s="4" customFormat="1" ht="62.25">
      <c r="A120" s="17" t="s">
        <v>196</v>
      </c>
      <c r="B120" s="5" t="s">
        <v>197</v>
      </c>
      <c r="C120" s="44">
        <v>7405.8</v>
      </c>
      <c r="D120" s="55"/>
    </row>
    <row r="121" spans="1:4" s="4" customFormat="1" ht="16.5" hidden="1">
      <c r="A121" s="17"/>
      <c r="B121" s="30"/>
      <c r="C121" s="44"/>
      <c r="D121" s="55"/>
    </row>
    <row r="122" spans="1:4" s="4" customFormat="1" ht="68.25" customHeight="1">
      <c r="A122" s="17" t="s">
        <v>365</v>
      </c>
      <c r="B122" s="5" t="s">
        <v>198</v>
      </c>
      <c r="C122" s="44">
        <v>15000</v>
      </c>
      <c r="D122" s="55"/>
    </row>
    <row r="123" spans="1:4" s="4" customFormat="1" ht="52.5" customHeight="1">
      <c r="A123" s="17" t="s">
        <v>366</v>
      </c>
      <c r="B123" s="5" t="s">
        <v>367</v>
      </c>
      <c r="C123" s="44">
        <f>C124</f>
        <v>15000</v>
      </c>
      <c r="D123" s="55"/>
    </row>
    <row r="124" spans="1:4" s="4" customFormat="1" ht="68.25" customHeight="1">
      <c r="A124" s="17" t="s">
        <v>451</v>
      </c>
      <c r="B124" s="5" t="s">
        <v>429</v>
      </c>
      <c r="C124" s="44">
        <v>15000</v>
      </c>
      <c r="D124" s="55"/>
    </row>
    <row r="125" spans="1:4" s="4" customFormat="1" ht="49.5" customHeight="1" hidden="1">
      <c r="A125" s="17" t="s">
        <v>386</v>
      </c>
      <c r="B125" s="5" t="s">
        <v>385</v>
      </c>
      <c r="C125" s="44">
        <f>C126</f>
        <v>0</v>
      </c>
      <c r="D125" s="55"/>
    </row>
    <row r="126" spans="1:4" s="4" customFormat="1" ht="66.75" customHeight="1" hidden="1">
      <c r="A126" s="17" t="s">
        <v>384</v>
      </c>
      <c r="B126" s="10" t="s">
        <v>382</v>
      </c>
      <c r="C126" s="44">
        <v>0</v>
      </c>
      <c r="D126" s="55"/>
    </row>
    <row r="127" spans="1:4" s="4" customFormat="1" ht="64.5" customHeight="1">
      <c r="A127" s="17" t="s">
        <v>335</v>
      </c>
      <c r="B127" s="10" t="s">
        <v>334</v>
      </c>
      <c r="C127" s="44">
        <f>C128</f>
        <v>10425.26</v>
      </c>
      <c r="D127" s="55"/>
    </row>
    <row r="128" spans="1:4" s="4" customFormat="1" ht="85.5" customHeight="1">
      <c r="A128" s="17" t="s">
        <v>337</v>
      </c>
      <c r="B128" s="10" t="s">
        <v>336</v>
      </c>
      <c r="C128" s="44">
        <v>10425.26</v>
      </c>
      <c r="D128" s="55"/>
    </row>
    <row r="129" spans="1:4" s="4" customFormat="1" ht="46.5">
      <c r="A129" s="17" t="s">
        <v>339</v>
      </c>
      <c r="B129" s="10" t="s">
        <v>338</v>
      </c>
      <c r="C129" s="44">
        <f>C131+C132</f>
        <v>18562.49</v>
      </c>
      <c r="D129" s="55"/>
    </row>
    <row r="130" spans="1:4" s="4" customFormat="1" ht="78" hidden="1">
      <c r="A130" s="17" t="s">
        <v>199</v>
      </c>
      <c r="B130" s="5" t="s">
        <v>200</v>
      </c>
      <c r="C130" s="44">
        <v>12</v>
      </c>
      <c r="D130" s="55"/>
    </row>
    <row r="131" spans="1:4" s="7" customFormat="1" ht="98.25" customHeight="1">
      <c r="A131" s="17" t="s">
        <v>199</v>
      </c>
      <c r="B131" s="6" t="s">
        <v>200</v>
      </c>
      <c r="C131" s="44">
        <v>18562.49</v>
      </c>
      <c r="D131" s="56"/>
    </row>
    <row r="132" spans="1:4" s="7" customFormat="1" ht="97.5" customHeight="1" hidden="1">
      <c r="A132" s="17" t="s">
        <v>201</v>
      </c>
      <c r="B132" s="6" t="s">
        <v>202</v>
      </c>
      <c r="C132" s="46">
        <v>0</v>
      </c>
      <c r="D132" s="56"/>
    </row>
    <row r="133" spans="1:4" s="7" customFormat="1" ht="60" customHeight="1">
      <c r="A133" s="17" t="s">
        <v>371</v>
      </c>
      <c r="B133" s="6" t="s">
        <v>370</v>
      </c>
      <c r="C133" s="46">
        <f>C134</f>
        <v>2659.3</v>
      </c>
      <c r="D133" s="56"/>
    </row>
    <row r="134" spans="1:4" s="8" customFormat="1" ht="63.75" customHeight="1">
      <c r="A134" s="17" t="s">
        <v>369</v>
      </c>
      <c r="B134" s="6" t="s">
        <v>368</v>
      </c>
      <c r="C134" s="46">
        <v>2659.3</v>
      </c>
      <c r="D134" s="57"/>
    </row>
    <row r="135" spans="1:4" s="4" customFormat="1" ht="46.5">
      <c r="A135" s="17" t="s">
        <v>341</v>
      </c>
      <c r="B135" s="6" t="s">
        <v>340</v>
      </c>
      <c r="C135" s="46">
        <f>C136+C137</f>
        <v>23709.07</v>
      </c>
      <c r="D135" s="55"/>
    </row>
    <row r="136" spans="1:4" s="4" customFormat="1" ht="64.5" customHeight="1">
      <c r="A136" s="17" t="s">
        <v>203</v>
      </c>
      <c r="B136" s="5" t="s">
        <v>208</v>
      </c>
      <c r="C136" s="44">
        <v>23709.07</v>
      </c>
      <c r="D136" s="55"/>
    </row>
    <row r="137" spans="1:4" s="4" customFormat="1" ht="60" customHeight="1" hidden="1">
      <c r="A137" s="17" t="s">
        <v>204</v>
      </c>
      <c r="B137" s="5" t="s">
        <v>205</v>
      </c>
      <c r="C137" s="44">
        <v>0</v>
      </c>
      <c r="D137" s="55"/>
    </row>
    <row r="138" spans="1:4" s="4" customFormat="1" ht="46.5">
      <c r="A138" s="17" t="s">
        <v>343</v>
      </c>
      <c r="B138" s="5" t="s">
        <v>342</v>
      </c>
      <c r="C138" s="44">
        <f>C139+C140</f>
        <v>65090</v>
      </c>
      <c r="D138" s="55"/>
    </row>
    <row r="139" spans="1:4" s="7" customFormat="1" ht="64.5" customHeight="1">
      <c r="A139" s="17" t="s">
        <v>206</v>
      </c>
      <c r="B139" s="5" t="s">
        <v>209</v>
      </c>
      <c r="C139" s="44">
        <v>65090</v>
      </c>
      <c r="D139" s="56"/>
    </row>
    <row r="140" spans="1:4" s="8" customFormat="1" ht="81.75" customHeight="1" hidden="1">
      <c r="A140" s="17" t="s">
        <v>372</v>
      </c>
      <c r="B140" s="9" t="s">
        <v>207</v>
      </c>
      <c r="C140" s="46">
        <v>0</v>
      </c>
      <c r="D140" s="57"/>
    </row>
    <row r="141" spans="1:4" s="4" customFormat="1" ht="30.75">
      <c r="A141" s="17" t="s">
        <v>345</v>
      </c>
      <c r="B141" s="6" t="s">
        <v>344</v>
      </c>
      <c r="C141" s="46">
        <f>C142</f>
        <v>55352.72</v>
      </c>
      <c r="D141" s="55"/>
    </row>
    <row r="142" spans="1:4" s="4" customFormat="1" ht="57" customHeight="1">
      <c r="A142" s="17" t="s">
        <v>213</v>
      </c>
      <c r="B142" s="5" t="s">
        <v>212</v>
      </c>
      <c r="C142" s="44">
        <v>55352.72</v>
      </c>
      <c r="D142" s="55"/>
    </row>
    <row r="143" spans="1:4" s="4" customFormat="1" ht="93.75" customHeight="1">
      <c r="A143" s="17" t="s">
        <v>347</v>
      </c>
      <c r="B143" s="5" t="s">
        <v>346</v>
      </c>
      <c r="C143" s="44">
        <f>C144</f>
        <v>10599.26</v>
      </c>
      <c r="D143" s="55"/>
    </row>
    <row r="144" spans="1:4" s="4" customFormat="1" ht="72.75" customHeight="1">
      <c r="A144" s="17" t="s">
        <v>349</v>
      </c>
      <c r="B144" s="5" t="s">
        <v>348</v>
      </c>
      <c r="C144" s="44">
        <f>C145</f>
        <v>10599.26</v>
      </c>
      <c r="D144" s="55"/>
    </row>
    <row r="145" spans="1:4" s="4" customFormat="1" ht="46.5">
      <c r="A145" s="17" t="s">
        <v>351</v>
      </c>
      <c r="B145" s="5" t="s">
        <v>350</v>
      </c>
      <c r="C145" s="44">
        <v>10599.26</v>
      </c>
      <c r="D145" s="55"/>
    </row>
    <row r="146" spans="1:4" s="4" customFormat="1" ht="33" customHeight="1">
      <c r="A146" s="17" t="s">
        <v>452</v>
      </c>
      <c r="B146" s="5" t="s">
        <v>214</v>
      </c>
      <c r="C146" s="44">
        <f>C147+C151</f>
        <v>113624.49</v>
      </c>
      <c r="D146" s="55"/>
    </row>
    <row r="147" spans="1:4" s="4" customFormat="1" ht="62.25">
      <c r="A147" s="17" t="s">
        <v>353</v>
      </c>
      <c r="B147" s="5" t="s">
        <v>352</v>
      </c>
      <c r="C147" s="44">
        <f>C148</f>
        <v>37800</v>
      </c>
      <c r="D147" s="55"/>
    </row>
    <row r="148" spans="1:4" s="4" customFormat="1" ht="37.5" customHeight="1">
      <c r="A148" s="17" t="s">
        <v>211</v>
      </c>
      <c r="B148" s="5" t="s">
        <v>210</v>
      </c>
      <c r="C148" s="44">
        <v>37800</v>
      </c>
      <c r="D148" s="55"/>
    </row>
    <row r="149" spans="1:4" s="4" customFormat="1" ht="30.75" hidden="1">
      <c r="A149" s="17" t="s">
        <v>355</v>
      </c>
      <c r="B149" s="4" t="s">
        <v>354</v>
      </c>
      <c r="C149" s="44">
        <f>C150</f>
        <v>75824.49</v>
      </c>
      <c r="D149" s="55"/>
    </row>
    <row r="150" spans="1:4" s="4" customFormat="1" ht="39.75" customHeight="1">
      <c r="A150" s="17" t="s">
        <v>453</v>
      </c>
      <c r="B150" s="5" t="s">
        <v>454</v>
      </c>
      <c r="C150" s="44">
        <f>C151</f>
        <v>75824.49</v>
      </c>
      <c r="D150" s="55"/>
    </row>
    <row r="151" spans="1:4" s="4" customFormat="1" ht="60.75" customHeight="1">
      <c r="A151" s="17" t="s">
        <v>357</v>
      </c>
      <c r="B151" s="5" t="s">
        <v>356</v>
      </c>
      <c r="C151" s="44">
        <f>C152+C153</f>
        <v>75824.49</v>
      </c>
      <c r="D151" s="55"/>
    </row>
    <row r="152" spans="1:4" s="4" customFormat="1" ht="53.25" customHeight="1">
      <c r="A152" s="17" t="s">
        <v>358</v>
      </c>
      <c r="B152" s="5" t="s">
        <v>215</v>
      </c>
      <c r="C152" s="44">
        <v>81081.28</v>
      </c>
      <c r="D152" s="55"/>
    </row>
    <row r="153" spans="1:4" s="2" customFormat="1" ht="46.5">
      <c r="A153" s="17" t="s">
        <v>360</v>
      </c>
      <c r="B153" s="5" t="s">
        <v>359</v>
      </c>
      <c r="C153" s="44">
        <v>-5256.79</v>
      </c>
      <c r="D153" s="54"/>
    </row>
    <row r="154" spans="1:4" s="4" customFormat="1" ht="16.5" hidden="1">
      <c r="A154" s="17" t="s">
        <v>90</v>
      </c>
      <c r="B154" s="1" t="s">
        <v>91</v>
      </c>
      <c r="C154" s="41">
        <f>C158</f>
        <v>2665542.53</v>
      </c>
      <c r="D154" s="55"/>
    </row>
    <row r="155" spans="1:4" s="4" customFormat="1" ht="16.5">
      <c r="A155" s="15" t="s">
        <v>90</v>
      </c>
      <c r="B155" s="1" t="s">
        <v>91</v>
      </c>
      <c r="C155" s="41">
        <f>C156+C158</f>
        <v>2665542.53</v>
      </c>
      <c r="D155" s="55"/>
    </row>
    <row r="156" spans="1:4" s="4" customFormat="1" ht="16.5" hidden="1">
      <c r="A156" s="17" t="s">
        <v>396</v>
      </c>
      <c r="B156" s="10" t="s">
        <v>395</v>
      </c>
      <c r="C156" s="44">
        <f>C157</f>
        <v>0</v>
      </c>
      <c r="D156" s="55"/>
    </row>
    <row r="157" spans="1:4" s="4" customFormat="1" ht="16.5" hidden="1">
      <c r="A157" s="17" t="s">
        <v>92</v>
      </c>
      <c r="B157" s="10" t="s">
        <v>93</v>
      </c>
      <c r="C157" s="44"/>
      <c r="D157" s="55"/>
    </row>
    <row r="158" spans="1:4" s="4" customFormat="1" ht="16.5">
      <c r="A158" s="17" t="s">
        <v>90</v>
      </c>
      <c r="B158" s="10" t="s">
        <v>361</v>
      </c>
      <c r="C158" s="44">
        <f>C159</f>
        <v>2665542.53</v>
      </c>
      <c r="D158" s="55"/>
    </row>
    <row r="159" spans="1:4" s="2" customFormat="1" ht="16.5">
      <c r="A159" s="17" t="s">
        <v>94</v>
      </c>
      <c r="B159" s="10" t="s">
        <v>95</v>
      </c>
      <c r="C159" s="44">
        <v>2665542.53</v>
      </c>
      <c r="D159" s="54"/>
    </row>
    <row r="160" spans="1:4" s="4" customFormat="1" ht="16.5">
      <c r="A160" s="15" t="s">
        <v>100</v>
      </c>
      <c r="B160" s="1" t="s">
        <v>96</v>
      </c>
      <c r="C160" s="47">
        <f>C161+C268+C271</f>
        <v>1126474619.98</v>
      </c>
      <c r="D160" s="55"/>
    </row>
    <row r="161" spans="1:4" s="4" customFormat="1" ht="30.75">
      <c r="A161" s="15" t="s">
        <v>101</v>
      </c>
      <c r="B161" s="1" t="s">
        <v>97</v>
      </c>
      <c r="C161" s="47">
        <f>C162+C167+C208+C260</f>
        <v>1125581503.2900002</v>
      </c>
      <c r="D161" s="55"/>
    </row>
    <row r="162" spans="1:4" s="4" customFormat="1" ht="16.5">
      <c r="A162" s="15" t="s">
        <v>166</v>
      </c>
      <c r="B162" s="1" t="s">
        <v>167</v>
      </c>
      <c r="C162" s="47">
        <f>C163+C165</f>
        <v>368701204</v>
      </c>
      <c r="D162" s="55"/>
    </row>
    <row r="163" spans="1:4" s="4" customFormat="1" ht="32.25" customHeight="1">
      <c r="A163" s="17" t="s">
        <v>139</v>
      </c>
      <c r="B163" s="10" t="s">
        <v>140</v>
      </c>
      <c r="C163" s="46">
        <f>C164</f>
        <v>273645190</v>
      </c>
      <c r="D163" s="55"/>
    </row>
    <row r="164" spans="1:4" s="4" customFormat="1" ht="32.25" customHeight="1">
      <c r="A164" s="17" t="s">
        <v>252</v>
      </c>
      <c r="B164" s="10" t="s">
        <v>128</v>
      </c>
      <c r="C164" s="46">
        <v>273645190</v>
      </c>
      <c r="D164" s="55"/>
    </row>
    <row r="165" spans="1:4" s="4" customFormat="1" ht="32.25" customHeight="1">
      <c r="A165" s="17" t="s">
        <v>375</v>
      </c>
      <c r="B165" s="10" t="s">
        <v>373</v>
      </c>
      <c r="C165" s="46">
        <f>C166</f>
        <v>95056014</v>
      </c>
      <c r="D165" s="55"/>
    </row>
    <row r="166" spans="1:4" s="2" customFormat="1" ht="30.75">
      <c r="A166" s="17" t="s">
        <v>376</v>
      </c>
      <c r="B166" s="10" t="s">
        <v>374</v>
      </c>
      <c r="C166" s="46">
        <v>95056014</v>
      </c>
      <c r="D166" s="54"/>
    </row>
    <row r="167" spans="1:4" s="2" customFormat="1" ht="36" customHeight="1">
      <c r="A167" s="15" t="s">
        <v>142</v>
      </c>
      <c r="B167" s="1" t="s">
        <v>141</v>
      </c>
      <c r="C167" s="47">
        <f>C168+C170+C172+C174+C176+C178+C180+C182+C184+C188+C194+C186+C191+C192</f>
        <v>101373083.72</v>
      </c>
      <c r="D167" s="54"/>
    </row>
    <row r="168" spans="1:4" s="4" customFormat="1" ht="46.5" hidden="1">
      <c r="A168" s="17" t="s">
        <v>144</v>
      </c>
      <c r="B168" s="10" t="s">
        <v>145</v>
      </c>
      <c r="C168" s="46">
        <f>C169</f>
        <v>0</v>
      </c>
      <c r="D168" s="55"/>
    </row>
    <row r="169" spans="1:4" s="4" customFormat="1" ht="55.5" customHeight="1" hidden="1">
      <c r="A169" s="17" t="s">
        <v>143</v>
      </c>
      <c r="B169" s="10" t="s">
        <v>146</v>
      </c>
      <c r="C169" s="46">
        <v>0</v>
      </c>
      <c r="D169" s="55"/>
    </row>
    <row r="170" spans="1:4" s="4" customFormat="1" ht="100.5" customHeight="1">
      <c r="A170" s="17" t="s">
        <v>237</v>
      </c>
      <c r="B170" s="10" t="s">
        <v>236</v>
      </c>
      <c r="C170" s="46">
        <f>C171</f>
        <v>56972736.93</v>
      </c>
      <c r="D170" s="55"/>
    </row>
    <row r="171" spans="1:4" s="2" customFormat="1" ht="96" customHeight="1">
      <c r="A171" s="17" t="s">
        <v>235</v>
      </c>
      <c r="B171" s="5" t="s">
        <v>234</v>
      </c>
      <c r="C171" s="46">
        <v>56972736.93</v>
      </c>
      <c r="D171" s="54"/>
    </row>
    <row r="172" spans="1:4" s="4" customFormat="1" ht="73.5" customHeight="1">
      <c r="A172" s="17" t="s">
        <v>241</v>
      </c>
      <c r="B172" s="5" t="s">
        <v>240</v>
      </c>
      <c r="C172" s="46">
        <f>C173</f>
        <v>7629339.97</v>
      </c>
      <c r="D172" s="55"/>
    </row>
    <row r="173" spans="1:4" s="4" customFormat="1" ht="69" customHeight="1">
      <c r="A173" s="17" t="s">
        <v>239</v>
      </c>
      <c r="B173" s="5" t="s">
        <v>238</v>
      </c>
      <c r="C173" s="46">
        <v>7629339.97</v>
      </c>
      <c r="D173" s="55"/>
    </row>
    <row r="174" spans="1:4" s="4" customFormat="1" ht="39" customHeight="1" hidden="1">
      <c r="A174" s="17" t="s">
        <v>233</v>
      </c>
      <c r="B174" s="5" t="s">
        <v>232</v>
      </c>
      <c r="C174" s="46">
        <f>C175</f>
        <v>0</v>
      </c>
      <c r="D174" s="55"/>
    </row>
    <row r="175" spans="1:4" s="2" customFormat="1" ht="39.75" customHeight="1" hidden="1">
      <c r="A175" s="17" t="s">
        <v>230</v>
      </c>
      <c r="B175" s="5" t="s">
        <v>231</v>
      </c>
      <c r="C175" s="46">
        <v>0</v>
      </c>
      <c r="D175" s="54"/>
    </row>
    <row r="176" spans="1:4" s="2" customFormat="1" ht="39.75" customHeight="1">
      <c r="A176" s="17" t="s">
        <v>418</v>
      </c>
      <c r="B176" s="5" t="s">
        <v>420</v>
      </c>
      <c r="C176" s="46">
        <f>C177</f>
        <v>5179234.81</v>
      </c>
      <c r="D176" s="54"/>
    </row>
    <row r="177" spans="1:4" s="2" customFormat="1" ht="39.75" customHeight="1">
      <c r="A177" s="17" t="s">
        <v>418</v>
      </c>
      <c r="B177" s="5" t="s">
        <v>419</v>
      </c>
      <c r="C177" s="46">
        <v>5179234.81</v>
      </c>
      <c r="D177" s="54"/>
    </row>
    <row r="178" spans="1:4" s="4" customFormat="1" ht="49.5" customHeight="1">
      <c r="A178" s="17" t="s">
        <v>391</v>
      </c>
      <c r="B178" s="19" t="s">
        <v>390</v>
      </c>
      <c r="C178" s="46">
        <f>C179</f>
        <v>12745160.59</v>
      </c>
      <c r="D178" s="55"/>
    </row>
    <row r="179" spans="1:4" s="2" customFormat="1" ht="57" customHeight="1">
      <c r="A179" s="17" t="s">
        <v>392</v>
      </c>
      <c r="B179" s="5" t="s">
        <v>389</v>
      </c>
      <c r="C179" s="46">
        <v>12745160.59</v>
      </c>
      <c r="D179" s="54"/>
    </row>
    <row r="180" spans="1:4" s="4" customFormat="1" ht="32.25" customHeight="1" hidden="1">
      <c r="A180" s="17" t="s">
        <v>257</v>
      </c>
      <c r="B180" s="5" t="s">
        <v>256</v>
      </c>
      <c r="C180" s="48">
        <f>C181</f>
        <v>0</v>
      </c>
      <c r="D180" s="55"/>
    </row>
    <row r="181" spans="1:4" s="2" customFormat="1" ht="32.25" customHeight="1" hidden="1">
      <c r="A181" s="17" t="s">
        <v>254</v>
      </c>
      <c r="B181" s="5" t="s">
        <v>255</v>
      </c>
      <c r="C181" s="48">
        <v>0</v>
      </c>
      <c r="D181" s="54"/>
    </row>
    <row r="182" spans="1:4" s="2" customFormat="1" ht="32.25" customHeight="1" hidden="1">
      <c r="A182" s="17" t="s">
        <v>398</v>
      </c>
      <c r="B182" s="19" t="s">
        <v>397</v>
      </c>
      <c r="C182" s="48">
        <f>C183</f>
        <v>0</v>
      </c>
      <c r="D182" s="54"/>
    </row>
    <row r="183" spans="1:4" s="2" customFormat="1" ht="32.25" customHeight="1" hidden="1">
      <c r="A183" s="17" t="s">
        <v>400</v>
      </c>
      <c r="B183" s="19" t="s">
        <v>399</v>
      </c>
      <c r="C183" s="48">
        <v>0</v>
      </c>
      <c r="D183" s="54"/>
    </row>
    <row r="184" spans="1:4" s="4" customFormat="1" ht="32.25" customHeight="1" hidden="1">
      <c r="A184" s="17" t="s">
        <v>228</v>
      </c>
      <c r="B184" s="19" t="s">
        <v>229</v>
      </c>
      <c r="C184" s="48">
        <f>C185</f>
        <v>0</v>
      </c>
      <c r="D184" s="55"/>
    </row>
    <row r="185" spans="1:4" s="4" customFormat="1" ht="45" customHeight="1" hidden="1">
      <c r="A185" s="17" t="s">
        <v>226</v>
      </c>
      <c r="B185" s="5" t="s">
        <v>227</v>
      </c>
      <c r="C185" s="46">
        <v>0</v>
      </c>
      <c r="D185" s="55"/>
    </row>
    <row r="186" spans="1:4" s="4" customFormat="1" ht="54" customHeight="1">
      <c r="A186" s="17" t="s">
        <v>430</v>
      </c>
      <c r="B186" s="5" t="s">
        <v>431</v>
      </c>
      <c r="C186" s="46">
        <f>C187</f>
        <v>860000</v>
      </c>
      <c r="D186" s="55"/>
    </row>
    <row r="187" spans="1:4" s="4" customFormat="1" ht="54" customHeight="1">
      <c r="A187" s="17" t="s">
        <v>432</v>
      </c>
      <c r="B187" s="5" t="s">
        <v>433</v>
      </c>
      <c r="C187" s="46">
        <v>860000</v>
      </c>
      <c r="D187" s="55"/>
    </row>
    <row r="188" spans="1:4" s="4" customFormat="1" ht="36.75" customHeight="1">
      <c r="A188" s="34" t="s">
        <v>257</v>
      </c>
      <c r="B188" s="22" t="s">
        <v>256</v>
      </c>
      <c r="C188" s="46">
        <f>C189</f>
        <v>429341.18</v>
      </c>
      <c r="D188" s="55"/>
    </row>
    <row r="189" spans="1:4" s="4" customFormat="1" ht="42" customHeight="1">
      <c r="A189" s="34" t="s">
        <v>254</v>
      </c>
      <c r="B189" s="22" t="s">
        <v>255</v>
      </c>
      <c r="C189" s="46">
        <v>429341.18</v>
      </c>
      <c r="D189" s="55"/>
    </row>
    <row r="190" spans="1:4" s="4" customFormat="1" ht="42" customHeight="1">
      <c r="A190" s="34" t="s">
        <v>442</v>
      </c>
      <c r="B190" s="22" t="s">
        <v>443</v>
      </c>
      <c r="C190" s="46">
        <f>C191</f>
        <v>1199999.99</v>
      </c>
      <c r="D190" s="55"/>
    </row>
    <row r="191" spans="1:4" s="4" customFormat="1" ht="42" customHeight="1">
      <c r="A191" s="34" t="s">
        <v>442</v>
      </c>
      <c r="B191" s="22" t="s">
        <v>444</v>
      </c>
      <c r="C191" s="46">
        <v>1199999.99</v>
      </c>
      <c r="D191" s="55"/>
    </row>
    <row r="192" spans="1:4" s="4" customFormat="1" ht="42" customHeight="1">
      <c r="A192" s="34" t="s">
        <v>226</v>
      </c>
      <c r="B192" s="22" t="s">
        <v>229</v>
      </c>
      <c r="C192" s="46">
        <f>C193</f>
        <v>11971000</v>
      </c>
      <c r="D192" s="55"/>
    </row>
    <row r="193" spans="1:4" s="4" customFormat="1" ht="42" customHeight="1">
      <c r="A193" s="34" t="s">
        <v>226</v>
      </c>
      <c r="B193" s="22" t="s">
        <v>227</v>
      </c>
      <c r="C193" s="46">
        <v>11971000</v>
      </c>
      <c r="D193" s="55"/>
    </row>
    <row r="194" spans="1:4" s="4" customFormat="1" ht="18" customHeight="1">
      <c r="A194" s="17" t="s">
        <v>147</v>
      </c>
      <c r="B194" s="10" t="s">
        <v>148</v>
      </c>
      <c r="C194" s="46">
        <f>C195</f>
        <v>4386270.25</v>
      </c>
      <c r="D194" s="55"/>
    </row>
    <row r="195" spans="1:4" s="4" customFormat="1" ht="28.5" customHeight="1">
      <c r="A195" s="17" t="s">
        <v>216</v>
      </c>
      <c r="B195" s="10" t="s">
        <v>149</v>
      </c>
      <c r="C195" s="46">
        <f>C196+C197+C198+C199+C200+C201+C202+C203+C204+C205+C206+C207</f>
        <v>4386270.25</v>
      </c>
      <c r="D195" s="55"/>
    </row>
    <row r="196" spans="1:4" s="4" customFormat="1" ht="54" customHeight="1">
      <c r="A196" s="17" t="s">
        <v>434</v>
      </c>
      <c r="B196" s="10" t="s">
        <v>149</v>
      </c>
      <c r="C196" s="46">
        <v>50000</v>
      </c>
      <c r="D196" s="55"/>
    </row>
    <row r="197" spans="1:4" s="4" customFormat="1" ht="42" customHeight="1">
      <c r="A197" s="17" t="s">
        <v>253</v>
      </c>
      <c r="B197" s="10" t="s">
        <v>149</v>
      </c>
      <c r="C197" s="46">
        <v>1250000</v>
      </c>
      <c r="D197" s="55"/>
    </row>
    <row r="198" spans="1:4" s="4" customFormat="1" ht="33.75" customHeight="1">
      <c r="A198" s="17" t="s">
        <v>217</v>
      </c>
      <c r="B198" s="10" t="s">
        <v>149</v>
      </c>
      <c r="C198" s="46">
        <v>2291000</v>
      </c>
      <c r="D198" s="55"/>
    </row>
    <row r="199" spans="1:4" s="4" customFormat="1" ht="16.5">
      <c r="A199" s="17" t="s">
        <v>225</v>
      </c>
      <c r="B199" s="10" t="s">
        <v>149</v>
      </c>
      <c r="C199" s="46">
        <v>30000</v>
      </c>
      <c r="D199" s="55"/>
    </row>
    <row r="200" spans="1:4" s="4" customFormat="1" ht="16.5">
      <c r="A200" s="17" t="s">
        <v>218</v>
      </c>
      <c r="B200" s="10" t="s">
        <v>149</v>
      </c>
      <c r="C200" s="46">
        <v>187200</v>
      </c>
      <c r="D200" s="55"/>
    </row>
    <row r="201" spans="1:4" s="4" customFormat="1" ht="18" customHeight="1">
      <c r="A201" s="17" t="s">
        <v>219</v>
      </c>
      <c r="B201" s="10" t="s">
        <v>149</v>
      </c>
      <c r="C201" s="46">
        <v>411000</v>
      </c>
      <c r="D201" s="55"/>
    </row>
    <row r="202" spans="1:4" s="4" customFormat="1" ht="18" customHeight="1">
      <c r="A202" s="17" t="s">
        <v>220</v>
      </c>
      <c r="B202" s="10" t="s">
        <v>149</v>
      </c>
      <c r="C202" s="46">
        <v>0</v>
      </c>
      <c r="D202" s="55"/>
    </row>
    <row r="203" spans="1:4" s="4" customFormat="1" ht="30.75">
      <c r="A203" s="17" t="s">
        <v>221</v>
      </c>
      <c r="B203" s="10" t="s">
        <v>149</v>
      </c>
      <c r="C203" s="46">
        <v>167070.25</v>
      </c>
      <c r="D203" s="55"/>
    </row>
    <row r="204" spans="1:4" s="4" customFormat="1" ht="16.5" hidden="1">
      <c r="A204" s="17"/>
      <c r="B204" s="10" t="s">
        <v>149</v>
      </c>
      <c r="C204" s="46">
        <v>0</v>
      </c>
      <c r="D204" s="55"/>
    </row>
    <row r="205" spans="1:4" s="4" customFormat="1" ht="16.5" hidden="1">
      <c r="A205" s="17"/>
      <c r="B205" s="10" t="s">
        <v>149</v>
      </c>
      <c r="C205" s="46">
        <v>0</v>
      </c>
      <c r="D205" s="55"/>
    </row>
    <row r="206" spans="1:4" s="4" customFormat="1" ht="16.5" hidden="1">
      <c r="A206" s="17"/>
      <c r="B206" s="10" t="s">
        <v>149</v>
      </c>
      <c r="C206" s="46">
        <v>0</v>
      </c>
      <c r="D206" s="55"/>
    </row>
    <row r="207" spans="1:4" s="4" customFormat="1" ht="16.5" hidden="1">
      <c r="A207" s="17"/>
      <c r="B207" s="10" t="s">
        <v>149</v>
      </c>
      <c r="C207" s="46">
        <v>0</v>
      </c>
      <c r="D207" s="55"/>
    </row>
    <row r="208" spans="1:4" s="2" customFormat="1" ht="26.25" customHeight="1">
      <c r="A208" s="15" t="s">
        <v>138</v>
      </c>
      <c r="B208" s="11" t="s">
        <v>137</v>
      </c>
      <c r="C208" s="47">
        <f>C209+C211+C244+C246+C248+C250+C252+C254+C256+C258</f>
        <v>617731553.4300001</v>
      </c>
      <c r="D208" s="54"/>
    </row>
    <row r="209" spans="1:4" s="2" customFormat="1" ht="51" customHeight="1">
      <c r="A209" s="36" t="s">
        <v>435</v>
      </c>
      <c r="B209" s="1" t="s">
        <v>436</v>
      </c>
      <c r="C209" s="47">
        <f>C210</f>
        <v>171037</v>
      </c>
      <c r="D209" s="54"/>
    </row>
    <row r="210" spans="1:4" s="2" customFormat="1" ht="39" customHeight="1">
      <c r="A210" s="37" t="s">
        <v>437</v>
      </c>
      <c r="B210" s="10" t="s">
        <v>438</v>
      </c>
      <c r="C210" s="46">
        <v>171037</v>
      </c>
      <c r="D210" s="54"/>
    </row>
    <row r="211" spans="1:4" ht="30.75">
      <c r="A211" s="15" t="s">
        <v>153</v>
      </c>
      <c r="B211" s="32" t="s">
        <v>152</v>
      </c>
      <c r="C211" s="47">
        <f>C212</f>
        <v>603488832.75</v>
      </c>
      <c r="D211" s="58"/>
    </row>
    <row r="212" spans="1:4" ht="39.75" customHeight="1">
      <c r="A212" s="17" t="s">
        <v>129</v>
      </c>
      <c r="B212" s="19" t="s">
        <v>130</v>
      </c>
      <c r="C212" s="46">
        <f>C213+C214+C215+C216+C217+C218+C219+C220+C221+C222+C223+C224+C225+C226+C227+C228+C229+C230+C231+C232+C233+C234+C235+C236+C237+C238+C239+C240+C241+C242+C243</f>
        <v>603488832.75</v>
      </c>
      <c r="D212" s="58"/>
    </row>
    <row r="213" spans="1:4" ht="56.25" customHeight="1">
      <c r="A213" s="17" t="s">
        <v>439</v>
      </c>
      <c r="B213" s="19" t="s">
        <v>130</v>
      </c>
      <c r="C213" s="46">
        <v>12052</v>
      </c>
      <c r="D213" s="58"/>
    </row>
    <row r="214" spans="1:4" ht="54.75" customHeight="1">
      <c r="A214" s="17" t="s">
        <v>102</v>
      </c>
      <c r="B214" s="19" t="s">
        <v>130</v>
      </c>
      <c r="C214" s="49">
        <v>1157150</v>
      </c>
      <c r="D214" s="58"/>
    </row>
    <row r="215" spans="1:4" ht="30.75">
      <c r="A215" s="17" t="s">
        <v>222</v>
      </c>
      <c r="B215" s="19" t="s">
        <v>130</v>
      </c>
      <c r="C215" s="49">
        <v>1162980</v>
      </c>
      <c r="D215" s="58"/>
    </row>
    <row r="216" spans="1:4" ht="46.5">
      <c r="A216" s="17" t="s">
        <v>103</v>
      </c>
      <c r="B216" s="19" t="s">
        <v>130</v>
      </c>
      <c r="C216" s="49">
        <v>1754812</v>
      </c>
      <c r="D216" s="58"/>
    </row>
    <row r="217" spans="1:4" ht="123" customHeight="1" hidden="1">
      <c r="A217" s="17" t="s">
        <v>104</v>
      </c>
      <c r="B217" s="19" t="s">
        <v>130</v>
      </c>
      <c r="C217" s="49"/>
      <c r="D217" s="58"/>
    </row>
    <row r="218" spans="1:4" ht="56.25" customHeight="1" hidden="1">
      <c r="A218" s="17" t="s">
        <v>105</v>
      </c>
      <c r="B218" s="19" t="s">
        <v>130</v>
      </c>
      <c r="C218" s="49"/>
      <c r="D218" s="58"/>
    </row>
    <row r="219" spans="1:4" ht="62.25">
      <c r="A219" s="17" t="s">
        <v>175</v>
      </c>
      <c r="B219" s="19" t="s">
        <v>130</v>
      </c>
      <c r="C219" s="49">
        <f>374799.94</f>
        <v>374799.94</v>
      </c>
      <c r="D219" s="58"/>
    </row>
    <row r="220" spans="1:4" ht="62.25" hidden="1">
      <c r="A220" s="17" t="s">
        <v>106</v>
      </c>
      <c r="B220" s="19" t="s">
        <v>130</v>
      </c>
      <c r="C220" s="49"/>
      <c r="D220" s="58"/>
    </row>
    <row r="221" spans="1:4" ht="81" customHeight="1">
      <c r="A221" s="17" t="s">
        <v>242</v>
      </c>
      <c r="B221" s="19" t="s">
        <v>130</v>
      </c>
      <c r="C221" s="49">
        <v>56511136.96</v>
      </c>
      <c r="D221" s="58"/>
    </row>
    <row r="222" spans="1:4" ht="46.5">
      <c r="A222" s="17" t="s">
        <v>107</v>
      </c>
      <c r="B222" s="19" t="s">
        <v>130</v>
      </c>
      <c r="C222" s="49">
        <v>9490651.72</v>
      </c>
      <c r="D222" s="58"/>
    </row>
    <row r="223" spans="1:4" ht="62.25">
      <c r="A223" s="17" t="s">
        <v>108</v>
      </c>
      <c r="B223" s="19" t="s">
        <v>130</v>
      </c>
      <c r="C223" s="49">
        <v>21090.91</v>
      </c>
      <c r="D223" s="58"/>
    </row>
    <row r="224" spans="1:4" ht="30.75">
      <c r="A224" s="17" t="s">
        <v>109</v>
      </c>
      <c r="B224" s="19" t="s">
        <v>130</v>
      </c>
      <c r="C224" s="49">
        <v>14427991.25</v>
      </c>
      <c r="D224" s="58"/>
    </row>
    <row r="225" spans="1:4" ht="46.5">
      <c r="A225" s="17" t="s">
        <v>110</v>
      </c>
      <c r="B225" s="19" t="s">
        <v>130</v>
      </c>
      <c r="C225" s="49">
        <v>125732936.63</v>
      </c>
      <c r="D225" s="58"/>
    </row>
    <row r="226" spans="1:4" ht="30.75">
      <c r="A226" s="17" t="s">
        <v>111</v>
      </c>
      <c r="B226" s="19" t="s">
        <v>130</v>
      </c>
      <c r="C226" s="49">
        <f>24980748.37+51500</f>
        <v>25032248.37</v>
      </c>
      <c r="D226" s="58"/>
    </row>
    <row r="227" spans="1:4" ht="62.25">
      <c r="A227" s="17" t="s">
        <v>112</v>
      </c>
      <c r="B227" s="19" t="s">
        <v>130</v>
      </c>
      <c r="C227" s="49">
        <v>200905787.89</v>
      </c>
      <c r="D227" s="58"/>
    </row>
    <row r="228" spans="1:4" ht="30.75">
      <c r="A228" s="17" t="s">
        <v>113</v>
      </c>
      <c r="B228" s="19" t="s">
        <v>130</v>
      </c>
      <c r="C228" s="49">
        <v>878917</v>
      </c>
      <c r="D228" s="58"/>
    </row>
    <row r="229" spans="1:4" ht="16.5">
      <c r="A229" s="17" t="s">
        <v>114</v>
      </c>
      <c r="B229" s="19" t="s">
        <v>130</v>
      </c>
      <c r="C229" s="49">
        <v>1900200</v>
      </c>
      <c r="D229" s="58"/>
    </row>
    <row r="230" spans="1:4" ht="62.25" hidden="1">
      <c r="A230" s="17" t="s">
        <v>115</v>
      </c>
      <c r="B230" s="19" t="s">
        <v>130</v>
      </c>
      <c r="C230" s="49"/>
      <c r="D230" s="58"/>
    </row>
    <row r="231" spans="1:4" ht="30.75">
      <c r="A231" s="17" t="s">
        <v>116</v>
      </c>
      <c r="B231" s="19" t="s">
        <v>130</v>
      </c>
      <c r="C231" s="49">
        <v>36000</v>
      </c>
      <c r="D231" s="58"/>
    </row>
    <row r="232" spans="1:4" ht="105" customHeight="1">
      <c r="A232" s="17" t="s">
        <v>151</v>
      </c>
      <c r="B232" s="19" t="s">
        <v>130</v>
      </c>
      <c r="C232" s="49">
        <v>1981456.02</v>
      </c>
      <c r="D232" s="58"/>
    </row>
    <row r="233" spans="1:4" ht="30.75">
      <c r="A233" s="17" t="s">
        <v>117</v>
      </c>
      <c r="B233" s="19" t="s">
        <v>130</v>
      </c>
      <c r="C233" s="49">
        <v>182000</v>
      </c>
      <c r="D233" s="58"/>
    </row>
    <row r="234" spans="1:4" ht="29.25" customHeight="1">
      <c r="A234" s="17" t="s">
        <v>171</v>
      </c>
      <c r="B234" s="19" t="s">
        <v>130</v>
      </c>
      <c r="C234" s="49">
        <v>1779119.25</v>
      </c>
      <c r="D234" s="58"/>
    </row>
    <row r="235" spans="1:4" ht="93.75" customHeight="1">
      <c r="A235" s="17" t="s">
        <v>150</v>
      </c>
      <c r="B235" s="19" t="s">
        <v>130</v>
      </c>
      <c r="C235" s="49">
        <v>50000</v>
      </c>
      <c r="D235" s="58"/>
    </row>
    <row r="236" spans="1:4" ht="30.75" hidden="1">
      <c r="A236" s="17" t="s">
        <v>118</v>
      </c>
      <c r="B236" s="19" t="s">
        <v>130</v>
      </c>
      <c r="C236" s="49"/>
      <c r="D236" s="58"/>
    </row>
    <row r="237" spans="1:4" ht="30.75">
      <c r="A237" s="17" t="s">
        <v>445</v>
      </c>
      <c r="B237" s="19" t="s">
        <v>130</v>
      </c>
      <c r="C237" s="49">
        <v>1033410</v>
      </c>
      <c r="D237" s="58"/>
    </row>
    <row r="238" spans="1:4" ht="16.5" hidden="1">
      <c r="A238" s="17" t="s">
        <v>119</v>
      </c>
      <c r="B238" s="19" t="s">
        <v>130</v>
      </c>
      <c r="C238" s="49"/>
      <c r="D238" s="58"/>
    </row>
    <row r="239" spans="1:4" ht="30.75">
      <c r="A239" s="17" t="s">
        <v>120</v>
      </c>
      <c r="B239" s="19" t="s">
        <v>130</v>
      </c>
      <c r="C239" s="49">
        <v>43000</v>
      </c>
      <c r="D239" s="58"/>
    </row>
    <row r="240" spans="1:4" ht="16.5">
      <c r="A240" s="17" t="s">
        <v>121</v>
      </c>
      <c r="B240" s="19" t="s">
        <v>130</v>
      </c>
      <c r="C240" s="49">
        <f>45000+900</f>
        <v>45900</v>
      </c>
      <c r="D240" s="58"/>
    </row>
    <row r="241" spans="1:4" ht="64.5" customHeight="1">
      <c r="A241" s="33" t="s">
        <v>448</v>
      </c>
      <c r="B241" s="19" t="s">
        <v>130</v>
      </c>
      <c r="C241" s="49">
        <v>153926819.61</v>
      </c>
      <c r="D241" s="58"/>
    </row>
    <row r="242" spans="1:4" ht="46.5">
      <c r="A242" s="17" t="s">
        <v>393</v>
      </c>
      <c r="B242" s="19" t="s">
        <v>130</v>
      </c>
      <c r="C242" s="49">
        <v>4617540</v>
      </c>
      <c r="D242" s="58"/>
    </row>
    <row r="243" spans="1:4" ht="30.75">
      <c r="A243" s="17" t="s">
        <v>243</v>
      </c>
      <c r="B243" s="19" t="s">
        <v>130</v>
      </c>
      <c r="C243" s="49">
        <v>430833.2</v>
      </c>
      <c r="D243" s="58"/>
    </row>
    <row r="244" spans="1:4" ht="58.5" customHeight="1">
      <c r="A244" s="15" t="s">
        <v>168</v>
      </c>
      <c r="B244" s="32" t="s">
        <v>169</v>
      </c>
      <c r="C244" s="50">
        <f>C245</f>
        <v>12915412.22</v>
      </c>
      <c r="D244" s="58"/>
    </row>
    <row r="245" spans="1:4" s="20" customFormat="1" ht="35.25" customHeight="1">
      <c r="A245" s="17" t="s">
        <v>168</v>
      </c>
      <c r="B245" s="19" t="s">
        <v>170</v>
      </c>
      <c r="C245" s="51">
        <v>12915412.22</v>
      </c>
      <c r="D245" s="59"/>
    </row>
    <row r="246" spans="1:4" ht="46.5">
      <c r="A246" s="15" t="s">
        <v>155</v>
      </c>
      <c r="B246" s="21" t="s">
        <v>154</v>
      </c>
      <c r="C246" s="50">
        <f>C247</f>
        <v>646409.14</v>
      </c>
      <c r="D246" s="58"/>
    </row>
    <row r="247" spans="1:4" ht="68.25" customHeight="1">
      <c r="A247" s="17" t="s">
        <v>122</v>
      </c>
      <c r="B247" s="5" t="s">
        <v>131</v>
      </c>
      <c r="C247" s="46">
        <v>646409.14</v>
      </c>
      <c r="D247" s="58"/>
    </row>
    <row r="248" spans="1:4" ht="46.5" hidden="1">
      <c r="A248" s="17" t="s">
        <v>156</v>
      </c>
      <c r="B248" s="5" t="s">
        <v>157</v>
      </c>
      <c r="C248" s="46">
        <f>C249</f>
        <v>0</v>
      </c>
      <c r="D248" s="58"/>
    </row>
    <row r="249" spans="1:4" s="20" customFormat="1" ht="46.5" hidden="1">
      <c r="A249" s="17" t="s">
        <v>123</v>
      </c>
      <c r="B249" s="4" t="s">
        <v>132</v>
      </c>
      <c r="C249" s="48">
        <v>0</v>
      </c>
      <c r="D249" s="59"/>
    </row>
    <row r="250" spans="1:4" ht="40.5" customHeight="1" hidden="1">
      <c r="A250" s="17" t="s">
        <v>162</v>
      </c>
      <c r="B250" s="5" t="s">
        <v>164</v>
      </c>
      <c r="C250" s="46">
        <v>0</v>
      </c>
      <c r="D250" s="58"/>
    </row>
    <row r="251" spans="1:4" s="20" customFormat="1" ht="47.25" customHeight="1" hidden="1">
      <c r="A251" s="17" t="s">
        <v>163</v>
      </c>
      <c r="B251" s="5" t="s">
        <v>165</v>
      </c>
      <c r="C251" s="46">
        <v>0</v>
      </c>
      <c r="D251" s="59"/>
    </row>
    <row r="252" spans="1:4" ht="48" customHeight="1" hidden="1">
      <c r="A252" s="17" t="s">
        <v>244</v>
      </c>
      <c r="B252" s="5" t="s">
        <v>245</v>
      </c>
      <c r="C252" s="46">
        <f>C253</f>
        <v>0</v>
      </c>
      <c r="D252" s="58"/>
    </row>
    <row r="253" spans="1:4" s="20" customFormat="1" ht="46.5" hidden="1">
      <c r="A253" s="17" t="s">
        <v>246</v>
      </c>
      <c r="B253" s="5" t="s">
        <v>247</v>
      </c>
      <c r="C253" s="46">
        <v>0</v>
      </c>
      <c r="D253" s="59"/>
    </row>
    <row r="254" spans="1:4" ht="46.5" hidden="1">
      <c r="A254" s="17" t="s">
        <v>158</v>
      </c>
      <c r="B254" s="5" t="s">
        <v>159</v>
      </c>
      <c r="C254" s="46">
        <f>C255</f>
        <v>0</v>
      </c>
      <c r="D254" s="58"/>
    </row>
    <row r="255" spans="1:4" s="20" customFormat="1" ht="33" customHeight="1" hidden="1">
      <c r="A255" s="17" t="s">
        <v>124</v>
      </c>
      <c r="B255" s="5" t="s">
        <v>133</v>
      </c>
      <c r="C255" s="46">
        <v>0</v>
      </c>
      <c r="D255" s="59"/>
    </row>
    <row r="256" spans="1:4" s="20" customFormat="1" ht="30" customHeight="1">
      <c r="A256" s="15" t="s">
        <v>160</v>
      </c>
      <c r="B256" s="21" t="s">
        <v>161</v>
      </c>
      <c r="C256" s="47">
        <f>C257</f>
        <v>509862.32</v>
      </c>
      <c r="D256" s="59"/>
    </row>
    <row r="257" spans="1:4" s="20" customFormat="1" ht="39.75" customHeight="1">
      <c r="A257" s="17" t="s">
        <v>125</v>
      </c>
      <c r="B257" s="5" t="s">
        <v>134</v>
      </c>
      <c r="C257" s="46">
        <v>509862.32</v>
      </c>
      <c r="D257" s="59"/>
    </row>
    <row r="258" spans="1:4" ht="24.75" customHeight="1" hidden="1">
      <c r="A258" s="17" t="s">
        <v>261</v>
      </c>
      <c r="B258" s="5" t="s">
        <v>259</v>
      </c>
      <c r="C258" s="46">
        <f>C259</f>
        <v>0</v>
      </c>
      <c r="D258" s="58"/>
    </row>
    <row r="259" spans="1:4" s="20" customFormat="1" ht="30.75" hidden="1">
      <c r="A259" s="17" t="s">
        <v>260</v>
      </c>
      <c r="B259" s="5" t="s">
        <v>258</v>
      </c>
      <c r="C259" s="46">
        <v>0</v>
      </c>
      <c r="D259" s="59"/>
    </row>
    <row r="260" spans="1:4" s="20" customFormat="1" ht="24" customHeight="1">
      <c r="A260" s="15" t="s">
        <v>267</v>
      </c>
      <c r="B260" s="21" t="s">
        <v>266</v>
      </c>
      <c r="C260" s="47">
        <f>C261+C263+C265</f>
        <v>37775662.14</v>
      </c>
      <c r="D260" s="59"/>
    </row>
    <row r="261" spans="1:4" ht="45.75" customHeight="1">
      <c r="A261" s="17" t="s">
        <v>250</v>
      </c>
      <c r="B261" s="5" t="s">
        <v>248</v>
      </c>
      <c r="C261" s="46">
        <f>C262</f>
        <v>18454692</v>
      </c>
      <c r="D261" s="58"/>
    </row>
    <row r="262" spans="1:4" s="20" customFormat="1" ht="50.25" customHeight="1">
      <c r="A262" s="17" t="s">
        <v>251</v>
      </c>
      <c r="B262" s="5" t="s">
        <v>249</v>
      </c>
      <c r="C262" s="46">
        <v>18454692</v>
      </c>
      <c r="D262" s="59"/>
    </row>
    <row r="263" spans="1:4" ht="63.75" customHeight="1">
      <c r="A263" s="17" t="s">
        <v>265</v>
      </c>
      <c r="B263" s="25" t="s">
        <v>264</v>
      </c>
      <c r="C263" s="46">
        <f>C264</f>
        <v>18802770.14</v>
      </c>
      <c r="D263" s="58"/>
    </row>
    <row r="264" spans="1:4" s="20" customFormat="1" ht="60" customHeight="1">
      <c r="A264" s="17" t="s">
        <v>262</v>
      </c>
      <c r="B264" s="22" t="s">
        <v>263</v>
      </c>
      <c r="C264" s="46">
        <v>18802770.14</v>
      </c>
      <c r="D264" s="59"/>
    </row>
    <row r="265" spans="1:4" ht="28.5" customHeight="1">
      <c r="A265" s="17" t="s">
        <v>379</v>
      </c>
      <c r="B265" s="22" t="s">
        <v>377</v>
      </c>
      <c r="C265" s="46">
        <f>C266</f>
        <v>518200</v>
      </c>
      <c r="D265" s="58"/>
    </row>
    <row r="266" spans="1:4" ht="32.25" customHeight="1">
      <c r="A266" s="17" t="s">
        <v>380</v>
      </c>
      <c r="B266" s="22" t="s">
        <v>378</v>
      </c>
      <c r="C266" s="46">
        <f>C267</f>
        <v>518200</v>
      </c>
      <c r="D266" s="58"/>
    </row>
    <row r="267" spans="1:4" ht="48.75" customHeight="1">
      <c r="A267" s="17" t="s">
        <v>381</v>
      </c>
      <c r="B267" s="22" t="s">
        <v>378</v>
      </c>
      <c r="C267" s="46">
        <v>518200</v>
      </c>
      <c r="D267" s="58"/>
    </row>
    <row r="268" spans="1:4" ht="16.5">
      <c r="A268" s="15" t="s">
        <v>126</v>
      </c>
      <c r="B268" s="21" t="s">
        <v>135</v>
      </c>
      <c r="C268" s="47">
        <f>C269</f>
        <v>1957483.35</v>
      </c>
      <c r="D268" s="58"/>
    </row>
    <row r="269" spans="1:4" ht="24" customHeight="1">
      <c r="A269" s="17" t="s">
        <v>127</v>
      </c>
      <c r="B269" s="5" t="s">
        <v>223</v>
      </c>
      <c r="C269" s="46">
        <f>C270</f>
        <v>1957483.35</v>
      </c>
      <c r="D269" s="58"/>
    </row>
    <row r="270" spans="1:4" ht="16.5">
      <c r="A270" s="17" t="s">
        <v>127</v>
      </c>
      <c r="B270" s="23" t="s">
        <v>136</v>
      </c>
      <c r="C270" s="52">
        <v>1957483.35</v>
      </c>
      <c r="D270" s="58"/>
    </row>
    <row r="271" spans="1:4" ht="30.75">
      <c r="A271" s="27" t="s">
        <v>401</v>
      </c>
      <c r="B271" s="21" t="s">
        <v>402</v>
      </c>
      <c r="C271" s="45">
        <f>C272</f>
        <v>-1064366.66</v>
      </c>
      <c r="D271" s="58"/>
    </row>
    <row r="272" spans="1:4" ht="37.5" customHeight="1">
      <c r="A272" s="26" t="s">
        <v>404</v>
      </c>
      <c r="B272" s="5" t="s">
        <v>403</v>
      </c>
      <c r="C272" s="52">
        <f>C274+C275+C276+C273</f>
        <v>-1064366.66</v>
      </c>
      <c r="D272" s="58"/>
    </row>
    <row r="273" spans="1:4" ht="54" customHeight="1">
      <c r="A273" s="26" t="s">
        <v>416</v>
      </c>
      <c r="B273" s="5" t="s">
        <v>415</v>
      </c>
      <c r="C273" s="52">
        <v>-1022714.37</v>
      </c>
      <c r="D273" s="58"/>
    </row>
    <row r="274" spans="1:4" ht="30.75" hidden="1">
      <c r="A274" s="26" t="s">
        <v>410</v>
      </c>
      <c r="B274" s="5" t="s">
        <v>409</v>
      </c>
      <c r="C274" s="52">
        <v>0</v>
      </c>
      <c r="D274" s="58"/>
    </row>
    <row r="275" spans="1:4" ht="30.75" hidden="1">
      <c r="A275" s="26" t="s">
        <v>405</v>
      </c>
      <c r="B275" s="5" t="s">
        <v>406</v>
      </c>
      <c r="C275" s="53">
        <v>0</v>
      </c>
      <c r="D275" s="58"/>
    </row>
    <row r="276" spans="1:4" ht="30.75">
      <c r="A276" s="26" t="s">
        <v>408</v>
      </c>
      <c r="B276" s="23" t="s">
        <v>407</v>
      </c>
      <c r="C276" s="52">
        <v>-41652.29</v>
      </c>
      <c r="D276" s="58"/>
    </row>
  </sheetData>
  <sheetProtection/>
  <mergeCells count="6">
    <mergeCell ref="A1:C1"/>
    <mergeCell ref="A2:C2"/>
    <mergeCell ref="A3:C3"/>
    <mergeCell ref="A6:C6"/>
    <mergeCell ref="B5:C5"/>
    <mergeCell ref="B4:C4"/>
  </mergeCells>
  <hyperlinks>
    <hyperlink ref="A109" r:id="rId1" display="consultantplus://offline/ref=4CCF608C73565D6BD6F5EA440E3CE3FD0BCFE275FF58AB3564F737F2913D0A3BCA31964F9694EAEF696F40BBDB7F938DC8E739CDA4AC710Fs2r8B"/>
    <hyperlink ref="A112" r:id="rId2" display="consultantplus://offline/ref=EBC791A6230AC4944217D4DA8286B05B2500665DFDB9C4637EC8E0003A2C6AAD2D53541E55A943100D87B82508B69D5F231941A0338E365CP1sFB"/>
    <hyperlink ref="A120" r:id="rId3" display="consultantplus://offline/ref=EBC791A6230AC4944217D4DA8286B05B2500665DFDB9C4637EC8E0003A2C6AAD2D53541E55A943100D87B82508B69D5F231941A0338E365CP1sFB"/>
    <hyperlink ref="A136" r:id="rId4" display="consultantplus://offline/ref=EEE90C21D1E463AE6E9F4A0E7F1BBC0911BF9F63D9E8815CF3D7AE4ED22D5306F83F404832139B092C25586F1FE28498A2C8709824401320zFuBB"/>
    <hyperlink ref="A137" r:id="rId5" display="consultantplus://offline/ref=EEE90C21D1E463AE6E9F4A0E7F1BBC0911BF9F63D9E8815CF3D7AE4ED22D5306F83F404832139B092C25586F1FE28498A2C8709824401320zFuBB"/>
    <hyperlink ref="A175" r:id="rId6" display="consultantplus://offline/ref=C6F9AC1AD236DFF7BB177DF48178E3DB95FAB0C474CA650ED8E1ED1CFD0E74BE0AADCB5EF1F38B7F7A4C6E2301F4377411D96FBB057A1528SDSBC"/>
    <hyperlink ref="A126" r:id="rId7" display="consultantplus://offline/ref=51878380C459483329B60BA701B571AB38A099F10C3F8BB3741D6D461EC0118E59E04D73DDFCB102F9B52E8A6DB1C2FA66BCA5DAFADA0C29HFuBI"/>
  </hyperlinks>
  <printOptions/>
  <pageMargins left="0.7874015748031497" right="0.5905511811023623" top="0.5905511811023623" bottom="0.3937007874015748" header="0.11811023622047245" footer="0.11811023622047245"/>
  <pageSetup horizontalDpi="600" verticalDpi="600" orientation="landscape" paperSize="9" scale="9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2021-10-18T10:28:01Z</cp:lastPrinted>
  <dcterms:created xsi:type="dcterms:W3CDTF">2017-11-08T02:52:36Z</dcterms:created>
  <dcterms:modified xsi:type="dcterms:W3CDTF">2021-10-19T08:55:13Z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