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28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<sst xmlns="http://schemas.openxmlformats.org/spreadsheetml/2006/main" count="492" uniqueCount="443">
  <si>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</si>
  <si>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</si>
  <si>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</si>
  <si>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</si>
  <si>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</si>
  <si>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</si>
  <si>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</si>
  <si>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</si>
  <si>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</si>
  <si>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</si>
  <si>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</si>
  <si>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</si>
  <si>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</si>
  <si>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</si>
  <si>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</si>
  <si>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</si>
  <si>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</si>
  <si>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</si>
  <si>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</si>
  <si>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</si>
  <si>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</si>
  <si>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</si>
  <si>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</si>
  <si>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</si>
  <si>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</si>
  <si>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</si>
  <si>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</si>
  <si>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</si>
  <si>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</si>
  <si>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</si>
  <si>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</si>
  <si>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</si>
  <si>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</si>
  <si>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</si>
  <si>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</si>
  <si>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</si>
  <si>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</si>
  <si>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</si>
  <si>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</si>
  <si>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</si>
  <si>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</si>
  <si>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</si>
  <si>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</si>
  <si>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</si>
  <si>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</si>
  <si>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</si>
  <si>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</si>
  <si>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</si>
  <si>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</si>
  <si>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</si>
  <si>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</si>
  <si>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</si>
  <si>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</si>
  <si>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</si>
  <si>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</si>
  <si>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</si>
  <si>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</si>
  <si>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</si>
  <si>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</si>
  <si>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</si>
  <si>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</si>
  <si>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</si>
  <si>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</si>
  <si>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</si>
  <si>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</si>
  <si>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</si>
  <si>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</si>
  <si>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</si>
  <si>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</si>
  <si>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</si>
  <si>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</si>
  <si>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</si>
  <si>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</si>
  <si>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</si>
  <si>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</si>
  <si>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</si>
  <si>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</si>
  <si>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</si>
  <si>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</si>
  <si>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</si>
  <si>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</si>
  <si>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</si>
  <si>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</si>
  <si>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</si>
  <si>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</si>
  <si>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</si>
  <si>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</si>
  <si>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Осинниковского городского округа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</si>
  <si>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</si>
  <si>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</si>
  <si>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</si>
  <si>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</si>
  <si>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</si>
  <si>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</si>
  <si>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</si>
  <si>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</si>
  <si>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</si>
  <si>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</si>
  <si>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</si>
  <si>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</si>
  <si>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</si>
  <si>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</si>
  <si>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</si>
  <si>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</si>
  <si>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</si>
  <si>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</si>
  <si>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</si>
  <si>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</si>
  <si>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</si>
  <si>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</si>
  <si>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</si>
  <si>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</si>
  <si>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</si>
  <si>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</si>
  <si>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</si>
  <si>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</si>
  <si>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</si>
  <si>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</si>
  <si>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</si>
  <si>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</si>
  <si>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</si>
  <si>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</si>
  <si>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</si>
  <si>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</si>
  <si>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</si>
  <si>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</si>
  <si>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</si>
  <si>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</si>
  <si>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</si>
  <si>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</si>
  <si>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</si>
  <si>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</si>
  <si>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</si>
  <si>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</si>
  <si>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</si>
  <si>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</si>
  <si>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</si>
  <si>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</si>
  <si>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</si>
  <si>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</si>
  <si>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</si>
  <si>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</si>
  <si>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</si>
  <si>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</si>
  <si>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</si>
  <si>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</si>
  <si>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</si>
  <si>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</si>
  <si>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</si>
  <si>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</si>
  <si>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</si>
  <si>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</si>
  <si>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</si>
  <si>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</si>
  <si>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</si>
  <si>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</si>
  <si>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</si>
  <si>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</si>
  <si>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</si>
  <si>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</si>
  <si>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</si>
  <si>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</si>
  <si>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</si>
  <si>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</si>
  <si>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</si>
  <si>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</si>
  <si>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</si>
  <si>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</si>
  <si>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</si>
  <si>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</si>
  <si>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</si>
  <si>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</si>
  <si>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</si>
  <si>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</si>
  <si>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</si>
  <si>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</si>
  <si>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</si>
  <si>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</si>
  <si>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</si>
  <si>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</si>
  <si>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</si>
  <si>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</si>
  <si>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</si>
  <si>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</si>
  <si>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</si>
  <si>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</si>
  <si>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</si>
  <si>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</si>
  <si>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</si>
  <si>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</si>
  <si>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</si>
  <si>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</si>
  <si>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</si>
  <si>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</si>
  <si>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</si>
  <si>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</si>
  <si>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</si>
  <si>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</si>
  <si>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</si>
  <si>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</si>
  <si>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</si>
  <si>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</si>
  <si>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</si>
  <si>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</si>
  <si>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</si>
  <si>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</si>
  <si>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</si>
  <si>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</si>
  <si>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</si>
  <si>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</si>
  <si>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</si>
  <si>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</si>
  <si>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</si>
  <si>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</si>
  <si>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</si>
  <si>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</si>
  <si>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</si>
  <si>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</si>
  <si>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</si>
  <si>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</si>
  <si>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</si>
  <si>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</si>
  <si>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</si>
  <si>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</si>
  <si>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</si>
  <si>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</si>
  <si>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</si>
  <si>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</si>
  <si>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</si>
  <si>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</si>
  <si>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</si>
  <si>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</si>
  <si>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</si>
  <si>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</si>
  <si>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</si>
  <si>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</si>
  <si>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</si>
  <si>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</si>
  <si>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</si>
  <si>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</si>
  <si>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</si>
  <si>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</si>
  <si>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</si>
  <si>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</si>
  <si>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</si>
  <si>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</si>
  <si>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</si>
  <si>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</si>
  <si>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</si>
  <si>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</si>
  <si>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</si>
  <si>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</si>
  <si>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</si>
  <si>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</si>
  <si>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</si>
  <si>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</si>
  <si>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</si>
  <si>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</si>
  <si>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</si>
  <si>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</si>
  <si>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</si>
  <si>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</si>
  <si>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</si>
  <si>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</si>
  <si>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</si>
  <si>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</si>
  <si>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</si>
  <si>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</si>
  <si>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</si>
  <si>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</si>
  <si>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</si>
  <si>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</si>
  <si>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</si>
  <si>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</si>
  <si>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</si>
  <si>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</si>
  <si>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</si>
  <si>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</si>
  <si>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</si>
  <si>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</si>
  <si>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</si>
  <si>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</si>
  <si>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</si>
  <si>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</si>
  <si>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</si>
  <si>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</si>
  <si>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</si>
  <si>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</si>
  <si>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</si>
  <si>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</si>
  <si>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</si>
  <si>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</si>
  <si>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</si>
  <si>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</si>
  <si>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</si>
  <si>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</si>
  <si>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</si>
  <si>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</si>
  <si>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</si>
  <si>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</si>
  <si>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</si>
  <si>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</si>
  <si>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</si>
  <si>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</si>
  <si>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</si>
  <si>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</si>
  <si>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</si>
  <si>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</si>
  <si>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</si>
  <si>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</si>
  <si>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</si>
  <si>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</si>
  <si>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</si>
  <si>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</si>
  <si>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</si>
  <si>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</si>
  <si>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</si>
  <si>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</si>
  <si>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</si>
  <si>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</si>
  <si>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</si>
  <si>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</si>
  <si>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</si>
  <si>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</si>
  <si>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</si>
  <si>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</si>
  <si>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</si>
  <si>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</si>
  <si>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</si>
  <si>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</si>
  <si>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</si>
  <si>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</si>
  <si>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</si>
  <si>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2021год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</si>
  <si>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</si>
  <si>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</si>
  <si>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</si>
  <si>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</si>
  <si>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</si>
  <si>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</si>
  <si>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</si>
  <si>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</si>
  <si>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</si>
  <si>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</si>
  <si>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</si>
  <si>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</si>
  <si>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</si>
  <si>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</si>
  <si>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</si>
  <si>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</si>
  <si>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</si>
  <si>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</si>
  <si>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</si>
  <si>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</si>
  <si>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</si>
  <si>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</si>
  <si>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</si>
  <si>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</si>
  <si>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</si>
  <si>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</si>
  <si>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2 02 39001 04 0000 150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</si>
  <si>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</si>
  <si>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</si>
  <si>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</si>
  <si>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</si>
  <si>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</si>
  <si>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</si>
  <si>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</si>
  <si>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</si>
  <si>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</si>
  <si>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</si>
  <si>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</si>
  <si>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                                                     1 14 02042 04 0000 440
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</si>
  <si>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</si>
  <si>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</si>
  <si>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</si>
  <si>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</si>
  <si>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</si>
  <si>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</si>
  <si>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</si>
  <si>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</si>
  <si>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</si>
  <si>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</si>
  <si>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</si>
  <si>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</si>
  <si>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</si>
  <si>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</si>
  <si>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</si>
  <si>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1 16 10000 00 0000 140</t>
  </si>
  <si>
    <t>Платежи в целях возмещения причиненного ущерба (убытков)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</si>
  <si>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</si>
  <si>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</si>
  <si>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</si>
  <si>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</si>
  <si>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</si>
  <si>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</si>
  <si>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</si>
  <si>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</si>
  <si>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</si>
  <si>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</si>
  <si>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</si>
  <si>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</si>
  <si>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</si>
  <si>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</si>
  <si>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</si>
  <si>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Субвенции бюджетам городских округов за счет средств резервного фонда Правительства Российской Федерации</t>
  </si>
  <si>
    <t>Субвенции бюджетам за счет средств резервного фонда Правительства Российской Федерации</t>
  </si>
  <si>
    <t>2 02 39001 00 0000 150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</si>
  <si>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</si>
  <si>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</si>
  <si>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</si>
  <si>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</si>
  <si>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</si>
  <si>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</si>
  <si>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</si>
  <si>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</si>
  <si>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</si>
  <si>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</si>
  <si>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</si>
  <si>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</si>
  <si>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</si>
  <si>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1 16 01080 01 0000 140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</si>
  <si>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</si>
  <si>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</si>
  <si>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</si>
  <si>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к Решению Совета народных депутатов</t>
  </si>
  <si>
    <t>от  _______ №______</t>
  </si>
  <si>
    <t>ДОХОДЫ БЮДЖЕТА ГОРОДСКОГО ОКРУГА ПО КОДАМ КЛАССИФИКАЦИИ ДОХОДОВ БЮДЖЕТОВ ЗА 2021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</si>
  <si>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</si>
  <si>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1 16 10129 01 0000 140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</si>
  <si>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</si>
  <si>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</si>
  <si>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</si>
  <si>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</si>
  <si>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</si>
  <si>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</si>
  <si>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</si>
  <si>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</si>
  <si>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</si>
  <si>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</si>
  <si>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</si>
  <si>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</si>
  <si>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 xml:space="preserve">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</si>
</sst>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>
      <alignment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3" fillId="7" borderId="1" applyNumberFormat="0" applyAlignment="0" applyProtection="0"/>
    <xf numFmtId="0" fontId="34" fillId="7" borderId="2" applyNumberFormat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3" borderId="7" applyNumberFormat="0" applyAlignment="0" applyProtection="0"/>
    <xf numFmtId="0" fontId="21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" fillId="0" borderId="0">
      <alignment vertical="top"/>
      <protection/>
    </xf>
    <xf numFmtId="0" fontId="40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7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0" xfId="0" applyFont="1" applyFill="1" applyBorder="1" applyAlignment="1">
      <alignment vertical="center" wrapText="1"/>
    </xf>
    <xf numFmtId="0" fontId="7" fillId="28" borderId="10" xfId="0" applyNumberFormat="1" applyFont="1" applyFill="1" applyBorder="1" applyAlignment="1">
      <alignment horizontal="left" vertical="top" wrapText="1"/>
    </xf>
    <xf numFmtId="0" fontId="7" fillId="28" borderId="10" xfId="0" applyFont="1" applyFill="1" applyBorder="1" applyAlignment="1">
      <alignment vertical="top" wrapText="1"/>
    </xf>
    <xf numFmtId="0" fontId="47" fillId="28" borderId="0" xfId="0" applyFont="1" applyFill="1" applyAlignment="1">
      <alignment horizontal="center" vertical="center"/>
    </xf>
    <xf numFmtId="0" fontId="48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0" fontId="48" fillId="28" borderId="10" xfId="0" applyNumberFormat="1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40" fillId="28" borderId="10" xfId="55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wrapText="1"/>
    </xf>
    <xf numFmtId="0" fontId="40" fillId="28" borderId="10" xfId="0" applyFont="1" applyFill="1" applyBorder="1" applyAlignment="1">
      <alignment wrapText="1"/>
    </xf>
    <xf numFmtId="0" fontId="5" fillId="28" borderId="10" xfId="0" applyNumberFormat="1" applyFont="1" applyFill="1" applyBorder="1" applyAlignment="1">
      <alignment horizontal="left" vertical="center" wrapText="1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0" fontId="47" fillId="28" borderId="10" xfId="0" applyFont="1" applyFill="1" applyBorder="1" applyAlignment="1">
      <alignment horizontal="center" vertical="center"/>
    </xf>
    <xf numFmtId="0" fontId="4" fillId="28" borderId="10" xfId="43" applyFont="1" applyFill="1" applyBorder="1" applyAlignment="1" applyProtection="1">
      <alignment vertical="top" wrapText="1"/>
      <protection/>
    </xf>
    <xf numFmtId="0" fontId="4" fillId="28" borderId="10" xfId="0" applyFont="1" applyFill="1" applyBorder="1" applyAlignment="1">
      <alignment horizontal="center" vertical="center"/>
    </xf>
    <xf numFmtId="0" fontId="49" fillId="28" borderId="0" xfId="0" applyFont="1" applyFill="1" applyAlignment="1">
      <alignment horizontal="center" vertical="center"/>
    </xf>
    <xf numFmtId="0" fontId="4" fillId="28" borderId="10" xfId="0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4" fillId="28" borderId="10" xfId="43" applyFont="1" applyFill="1" applyBorder="1" applyAlignment="1" applyProtection="1">
      <alignment wrapText="1"/>
      <protection/>
    </xf>
    <xf numFmtId="0" fontId="47" fillId="28" borderId="10" xfId="0" applyFont="1" applyFill="1" applyBorder="1" applyAlignment="1">
      <alignment vertical="top" wrapText="1"/>
    </xf>
    <xf numFmtId="0" fontId="7" fillId="28" borderId="10" xfId="0" applyFont="1" applyFill="1" applyBorder="1" applyAlignment="1">
      <alignment vertical="center" wrapText="1"/>
    </xf>
    <xf numFmtId="49" fontId="7" fillId="28" borderId="10" xfId="0" applyNumberFormat="1" applyFont="1" applyFill="1" applyBorder="1" applyAlignment="1">
      <alignment horizontal="center" vertical="center"/>
    </xf>
    <xf numFmtId="0" fontId="47" fillId="28" borderId="0" xfId="0" applyFont="1" applyFill="1" applyAlignment="1">
      <alignment horizontal="left"/>
    </xf>
    <xf numFmtId="0" fontId="47" fillId="28" borderId="0" xfId="0" applyFont="1" applyFill="1" applyAlignment="1">
      <alignment/>
    </xf>
    <xf numFmtId="0" fontId="7" fillId="28" borderId="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left" vertical="center"/>
    </xf>
    <xf numFmtId="0" fontId="4" fillId="28" borderId="10" xfId="0" applyFont="1" applyFill="1" applyBorder="1" applyAlignment="1">
      <alignment horizontal="center" vertical="center" wrapText="1"/>
    </xf>
    <xf numFmtId="0" fontId="47" fillId="28" borderId="10" xfId="0" applyNumberFormat="1" applyFont="1" applyFill="1" applyBorder="1" applyAlignment="1">
      <alignment horizontal="left" vertical="top" wrapText="1"/>
    </xf>
    <xf numFmtId="0" fontId="7" fillId="28" borderId="10" xfId="0" applyFont="1" applyFill="1" applyBorder="1" applyAlignment="1">
      <alignment horizontal="justify" vertical="center" wrapText="1"/>
    </xf>
    <xf numFmtId="0" fontId="47" fillId="28" borderId="10" xfId="0" applyFont="1" applyFill="1" applyBorder="1" applyAlignment="1">
      <alignment wrapText="1"/>
    </xf>
    <xf numFmtId="0" fontId="48" fillId="28" borderId="10" xfId="0" applyFont="1" applyFill="1" applyBorder="1" applyAlignment="1">
      <alignment horizontal="center" vertical="center"/>
    </xf>
    <xf numFmtId="0" fontId="47" fillId="28" borderId="10" xfId="0" applyFont="1" applyFill="1" applyBorder="1" applyAlignment="1">
      <alignment horizontal="center"/>
    </xf>
    <xf numFmtId="0" fontId="50" fillId="28" borderId="10" xfId="0" applyFont="1" applyFill="1" applyBorder="1" applyAlignment="1">
      <alignment horizontal="center" vertical="center"/>
    </xf>
    <xf numFmtId="0" fontId="40" fillId="28" borderId="10" xfId="0" applyFont="1" applyFill="1" applyBorder="1" applyAlignment="1">
      <alignment horizontal="center" vertical="center"/>
    </xf>
    <xf numFmtId="0" fontId="50" fillId="28" borderId="10" xfId="0" applyFont="1" applyFill="1" applyBorder="1" applyAlignment="1">
      <alignment wrapText="1"/>
    </xf>
    <xf numFmtId="0" fontId="47" fillId="28" borderId="10" xfId="0" applyNumberFormat="1" applyFont="1" applyFill="1" applyBorder="1" applyAlignment="1">
      <alignment horizontal="justify" vertical="top" wrapText="1"/>
    </xf>
    <xf numFmtId="0" fontId="48" fillId="28" borderId="0" xfId="0" applyFont="1" applyFill="1" applyAlignment="1">
      <alignment/>
    </xf>
    <xf numFmtId="0" fontId="40" fillId="28" borderId="10" xfId="0" applyFont="1" applyFill="1" applyBorder="1" applyAlignment="1">
      <alignment horizontal="justify" vertical="top" wrapText="1"/>
    </xf>
    <xf numFmtId="0" fontId="7" fillId="28" borderId="10" xfId="0" applyNumberFormat="1" applyFont="1" applyFill="1" applyBorder="1" applyAlignment="1">
      <alignment horizontal="left" vertical="center" wrapText="1"/>
    </xf>
    <xf numFmtId="0" fontId="4" fillId="28" borderId="10" xfId="0" applyNumberFormat="1" applyFont="1" applyFill="1" applyBorder="1" applyAlignment="1">
      <alignment horizontal="justify" vertical="top" wrapText="1"/>
    </xf>
    <xf numFmtId="0" fontId="48" fillId="28" borderId="10" xfId="0" applyFont="1" applyFill="1" applyBorder="1" applyAlignment="1">
      <alignment wrapText="1"/>
    </xf>
    <xf numFmtId="0" fontId="47" fillId="28" borderId="10" xfId="0" applyFont="1" applyFill="1" applyBorder="1" applyAlignment="1">
      <alignment horizontal="justify" vertical="center" wrapText="1"/>
    </xf>
    <xf numFmtId="0" fontId="47" fillId="28" borderId="10" xfId="0" applyFont="1" applyFill="1" applyBorder="1" applyAlignment="1">
      <alignment/>
    </xf>
    <xf numFmtId="2" fontId="47" fillId="28" borderId="10" xfId="0" applyNumberFormat="1" applyFont="1" applyFill="1" applyBorder="1" applyAlignment="1">
      <alignment wrapText="1"/>
    </xf>
    <xf numFmtId="49" fontId="47" fillId="28" borderId="10" xfId="0" applyNumberFormat="1" applyFont="1" applyFill="1" applyBorder="1" applyAlignment="1">
      <alignment horizontal="left" vertical="top" wrapText="1"/>
    </xf>
    <xf numFmtId="0" fontId="47" fillId="28" borderId="10" xfId="0" applyFont="1" applyFill="1" applyBorder="1" applyAlignment="1" quotePrefix="1">
      <alignment vertical="top" wrapText="1"/>
    </xf>
    <xf numFmtId="0" fontId="40" fillId="28" borderId="10" xfId="55" applyNumberFormat="1" applyFont="1" applyFill="1" applyBorder="1" applyAlignment="1">
      <alignment vertical="top" wrapText="1"/>
      <protection/>
    </xf>
    <xf numFmtId="0" fontId="48" fillId="28" borderId="10" xfId="0" applyFont="1" applyFill="1" applyBorder="1" applyAlignment="1">
      <alignment vertical="top" wrapText="1"/>
    </xf>
    <xf numFmtId="0" fontId="48" fillId="28" borderId="10" xfId="0" applyFont="1" applyFill="1" applyBorder="1" applyAlignment="1" quotePrefix="1">
      <alignment vertical="top" wrapText="1"/>
    </xf>
    <xf numFmtId="0" fontId="4" fillId="28" borderId="10" xfId="43" applyNumberFormat="1" applyFont="1" applyFill="1" applyBorder="1" applyAlignment="1" applyProtection="1">
      <alignment wrapText="1"/>
      <protection/>
    </xf>
    <xf numFmtId="0" fontId="47" fillId="28" borderId="10" xfId="0" applyNumberFormat="1" applyFont="1" applyFill="1" applyBorder="1" applyAlignment="1">
      <alignment vertical="top" wrapText="1"/>
    </xf>
    <xf numFmtId="0" fontId="47" fillId="28" borderId="10" xfId="0" applyNumberFormat="1" applyFont="1" applyFill="1" applyBorder="1" applyAlignment="1">
      <alignment vertical="center" wrapText="1"/>
    </xf>
    <xf numFmtId="0" fontId="51" fillId="29" borderId="0" xfId="0" applyFont="1" applyFill="1" applyAlignment="1">
      <alignment horizontal="right" vertical="top" wrapText="1"/>
    </xf>
    <xf numFmtId="0" fontId="48" fillId="28" borderId="10" xfId="0" applyFont="1" applyFill="1" applyBorder="1" applyAlignment="1">
      <alignment horizontal="left" wrapText="1"/>
    </xf>
    <xf numFmtId="0" fontId="47" fillId="28" borderId="10" xfId="0" applyFont="1" applyFill="1" applyBorder="1" applyAlignment="1">
      <alignment horizontal="left" wrapText="1"/>
    </xf>
    <xf numFmtId="0" fontId="4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 applyProtection="1">
      <alignment horizontal="center" vertical="center"/>
      <protection locked="0"/>
    </xf>
    <xf numFmtId="4" fontId="48" fillId="0" borderId="10" xfId="0" applyNumberFormat="1" applyFont="1" applyFill="1" applyBorder="1" applyAlignment="1" applyProtection="1">
      <alignment horizontal="center" vertical="center"/>
      <protection locked="0"/>
    </xf>
    <xf numFmtId="4" fontId="47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 vertical="center"/>
    </xf>
    <xf numFmtId="0" fontId="9" fillId="28" borderId="0" xfId="0" applyFont="1" applyFill="1" applyBorder="1" applyAlignment="1" applyProtection="1">
      <alignment horizontal="right" wrapText="1"/>
      <protection locked="0"/>
    </xf>
    <xf numFmtId="0" fontId="51" fillId="29" borderId="0" xfId="0" applyFont="1" applyFill="1" applyAlignment="1">
      <alignment horizontal="right" vertical="top" wrapText="1"/>
    </xf>
    <xf numFmtId="0" fontId="5" fillId="28" borderId="0" xfId="0" applyFont="1" applyFill="1" applyAlignment="1">
      <alignment horizontal="center"/>
    </xf>
    <xf numFmtId="0" fontId="52" fillId="28" borderId="0" xfId="0" applyFont="1" applyFill="1" applyAlignment="1">
      <alignment horizontal="right"/>
    </xf>
    <xf numFmtId="0" fontId="8" fillId="28" borderId="0" xfId="0" applyFont="1" applyFill="1" applyBorder="1" applyAlignment="1">
      <alignment horizontal="center" vertical="top" wrapText="1"/>
    </xf>
    <xf numFmtId="0" fontId="8" fillId="0" borderId="0" xfId="33" applyNumberFormat="1" applyFont="1" applyFill="1" applyAlignment="1" applyProtection="1">
      <alignment horizontal="center" wrapText="1"/>
      <protection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3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76.00390625" style="32" customWidth="1"/>
    <col min="2" max="2" width="25.421875" style="33" customWidth="1"/>
    <col min="3" max="3" width="14.7109375" style="65" customWidth="1"/>
    <col min="4" max="16384" width="8.8515625" style="33" customWidth="1"/>
  </cols>
  <sheetData>
    <row r="1" spans="1:3" ht="15">
      <c r="A1" s="79" t="s">
        <v>203</v>
      </c>
      <c r="B1" s="79"/>
      <c r="C1" s="79"/>
    </row>
    <row r="2" spans="1:3" ht="15">
      <c r="A2" s="80" t="s">
        <v>425</v>
      </c>
      <c r="B2" s="80"/>
      <c r="C2" s="80"/>
    </row>
    <row r="3" spans="1:3" ht="15">
      <c r="A3" s="80" t="s">
        <v>87</v>
      </c>
      <c r="B3" s="80"/>
      <c r="C3" s="80"/>
    </row>
    <row r="4" spans="1:3" ht="15">
      <c r="A4" s="62"/>
      <c r="B4" s="82" t="s">
        <v>426</v>
      </c>
      <c r="C4" s="82"/>
    </row>
    <row r="5" spans="1:3" ht="12.75">
      <c r="A5" s="81"/>
      <c r="B5" s="81"/>
      <c r="C5" s="81"/>
    </row>
    <row r="6" spans="1:3" ht="56.25" customHeight="1">
      <c r="A6" s="84" t="s">
        <v>427</v>
      </c>
      <c r="B6" s="85"/>
      <c r="C6" s="85"/>
    </row>
    <row r="7" spans="1:3" ht="17.25" customHeight="1">
      <c r="A7" s="83"/>
      <c r="B7" s="83"/>
      <c r="C7" s="83"/>
    </row>
    <row r="8" ht="12.75" customHeight="1"/>
    <row r="9" spans="1:3" ht="12.75" customHeight="1">
      <c r="A9" s="34"/>
      <c r="B9" s="34"/>
      <c r="C9" s="66" t="s">
        <v>442</v>
      </c>
    </row>
    <row r="10" spans="1:3" s="8" customFormat="1" ht="26.25">
      <c r="A10" s="12" t="s">
        <v>0</v>
      </c>
      <c r="B10" s="13" t="s">
        <v>1</v>
      </c>
      <c r="C10" s="67" t="s">
        <v>333</v>
      </c>
    </row>
    <row r="11" spans="1:3" s="8" customFormat="1" ht="12.75">
      <c r="A11" s="12" t="s">
        <v>88</v>
      </c>
      <c r="B11" s="13"/>
      <c r="C11" s="68">
        <f>C12+C146</f>
        <v>2110320805.55</v>
      </c>
    </row>
    <row r="12" spans="1:3" s="8" customFormat="1" ht="12.75">
      <c r="A12" s="35" t="s">
        <v>2</v>
      </c>
      <c r="B12" s="13" t="s">
        <v>3</v>
      </c>
      <c r="C12" s="68">
        <f>C13+C57</f>
        <v>369967070.53</v>
      </c>
    </row>
    <row r="13" spans="1:3" s="8" customFormat="1" ht="12.75">
      <c r="A13" s="12" t="s">
        <v>4</v>
      </c>
      <c r="B13" s="13"/>
      <c r="C13" s="69">
        <f>C14+C20+C30+C43+C54</f>
        <v>331858021.94</v>
      </c>
    </row>
    <row r="14" spans="1:3" s="8" customFormat="1" ht="12.75">
      <c r="A14" s="12" t="s">
        <v>5</v>
      </c>
      <c r="B14" s="13" t="s">
        <v>6</v>
      </c>
      <c r="C14" s="69">
        <f>C15+C16+C17+C18+C19</f>
        <v>256131637.03000003</v>
      </c>
    </row>
    <row r="15" spans="1:3" s="7" customFormat="1" ht="52.5">
      <c r="A15" s="11" t="s">
        <v>7</v>
      </c>
      <c r="B15" s="1" t="s">
        <v>8</v>
      </c>
      <c r="C15" s="70">
        <v>253113512.07</v>
      </c>
    </row>
    <row r="16" spans="1:3" s="7" customFormat="1" ht="66">
      <c r="A16" s="11" t="s">
        <v>354</v>
      </c>
      <c r="B16" s="1" t="s">
        <v>9</v>
      </c>
      <c r="C16" s="71">
        <v>45324.55</v>
      </c>
    </row>
    <row r="17" spans="1:3" s="7" customFormat="1" ht="26.25">
      <c r="A17" s="11" t="s">
        <v>355</v>
      </c>
      <c r="B17" s="1" t="s">
        <v>10</v>
      </c>
      <c r="C17" s="71">
        <v>2591600.05</v>
      </c>
    </row>
    <row r="18" spans="1:3" s="7" customFormat="1" ht="52.5">
      <c r="A18" s="11" t="s">
        <v>240</v>
      </c>
      <c r="B18" s="1" t="s">
        <v>11</v>
      </c>
      <c r="C18" s="70">
        <v>14943.74</v>
      </c>
    </row>
    <row r="19" spans="1:3" s="7" customFormat="1" ht="52.5">
      <c r="A19" s="11" t="s">
        <v>419</v>
      </c>
      <c r="B19" s="1" t="s">
        <v>418</v>
      </c>
      <c r="C19" s="70">
        <v>366256.62</v>
      </c>
    </row>
    <row r="20" spans="1:3" s="8" customFormat="1" ht="26.25">
      <c r="A20" s="12" t="s">
        <v>12</v>
      </c>
      <c r="B20" s="13" t="s">
        <v>13</v>
      </c>
      <c r="C20" s="68">
        <f>C23+C25+C27+C29</f>
        <v>11575227.47</v>
      </c>
    </row>
    <row r="21" spans="1:3" s="8" customFormat="1" ht="26.25">
      <c r="A21" s="11" t="s">
        <v>243</v>
      </c>
      <c r="B21" s="13" t="s">
        <v>244</v>
      </c>
      <c r="C21" s="68">
        <f>C22+C24+C26+C28</f>
        <v>11575227.47</v>
      </c>
    </row>
    <row r="22" spans="1:3" s="8" customFormat="1" ht="39">
      <c r="A22" s="11" t="s">
        <v>242</v>
      </c>
      <c r="B22" s="1" t="s">
        <v>241</v>
      </c>
      <c r="C22" s="71">
        <f>C23</f>
        <v>5343814.75</v>
      </c>
    </row>
    <row r="23" spans="1:3" s="7" customFormat="1" ht="66">
      <c r="A23" s="11" t="s">
        <v>168</v>
      </c>
      <c r="B23" s="1" t="s">
        <v>173</v>
      </c>
      <c r="C23" s="71">
        <v>5343814.75</v>
      </c>
    </row>
    <row r="24" spans="1:3" s="7" customFormat="1" ht="52.5">
      <c r="A24" s="19" t="s">
        <v>246</v>
      </c>
      <c r="B24" s="1" t="s">
        <v>245</v>
      </c>
      <c r="C24" s="71">
        <f>C25</f>
        <v>37581.62</v>
      </c>
    </row>
    <row r="25" spans="1:3" s="7" customFormat="1" ht="78.75">
      <c r="A25" s="11" t="s">
        <v>167</v>
      </c>
      <c r="B25" s="1" t="s">
        <v>172</v>
      </c>
      <c r="C25" s="71">
        <v>37581.62</v>
      </c>
    </row>
    <row r="26" spans="1:3" s="7" customFormat="1" ht="39">
      <c r="A26" s="11" t="s">
        <v>248</v>
      </c>
      <c r="B26" s="1" t="s">
        <v>247</v>
      </c>
      <c r="C26" s="71">
        <f>C27</f>
        <v>7105088.7</v>
      </c>
    </row>
    <row r="27" spans="1:3" s="7" customFormat="1" ht="66">
      <c r="A27" s="11" t="s">
        <v>169</v>
      </c>
      <c r="B27" s="1" t="s">
        <v>171</v>
      </c>
      <c r="C27" s="71">
        <v>7105088.7</v>
      </c>
    </row>
    <row r="28" spans="1:3" s="7" customFormat="1" ht="39">
      <c r="A28" s="11" t="s">
        <v>249</v>
      </c>
      <c r="B28" s="1" t="s">
        <v>250</v>
      </c>
      <c r="C28" s="71">
        <f>C29</f>
        <v>-911257.6</v>
      </c>
    </row>
    <row r="29" spans="1:3" s="7" customFormat="1" ht="66">
      <c r="A29" s="11" t="s">
        <v>265</v>
      </c>
      <c r="B29" s="1" t="s">
        <v>170</v>
      </c>
      <c r="C29" s="71">
        <v>-911257.6</v>
      </c>
    </row>
    <row r="30" spans="1:3" s="8" customFormat="1" ht="12.75">
      <c r="A30" s="12" t="s">
        <v>14</v>
      </c>
      <c r="B30" s="13" t="s">
        <v>15</v>
      </c>
      <c r="C30" s="68">
        <f>C32+C37+C39+C42</f>
        <v>35823705.730000004</v>
      </c>
    </row>
    <row r="31" spans="1:3" s="8" customFormat="1" ht="12.75">
      <c r="A31" s="11" t="s">
        <v>86</v>
      </c>
      <c r="B31" s="1" t="s">
        <v>251</v>
      </c>
      <c r="C31" s="71">
        <f>C32</f>
        <v>18833142.5</v>
      </c>
    </row>
    <row r="32" spans="1:3" s="7" customFormat="1" ht="12.75">
      <c r="A32" s="11" t="s">
        <v>86</v>
      </c>
      <c r="B32" s="14" t="s">
        <v>266</v>
      </c>
      <c r="C32" s="71">
        <f>C33+C35</f>
        <v>18833142.5</v>
      </c>
    </row>
    <row r="33" spans="1:3" s="7" customFormat="1" ht="26.25">
      <c r="A33" s="11" t="s">
        <v>254</v>
      </c>
      <c r="B33" s="14" t="s">
        <v>252</v>
      </c>
      <c r="C33" s="71">
        <f>C34</f>
        <v>14265445.67</v>
      </c>
    </row>
    <row r="34" spans="1:3" s="7" customFormat="1" ht="26.25">
      <c r="A34" s="11" t="s">
        <v>254</v>
      </c>
      <c r="B34" s="14" t="s">
        <v>253</v>
      </c>
      <c r="C34" s="71">
        <v>14265445.67</v>
      </c>
    </row>
    <row r="35" spans="1:3" s="7" customFormat="1" ht="26.25">
      <c r="A35" s="11" t="s">
        <v>256</v>
      </c>
      <c r="B35" s="14" t="s">
        <v>255</v>
      </c>
      <c r="C35" s="71">
        <f>C36</f>
        <v>4567696.83</v>
      </c>
    </row>
    <row r="36" spans="1:3" s="7" customFormat="1" ht="39">
      <c r="A36" s="11" t="s">
        <v>258</v>
      </c>
      <c r="B36" s="14" t="s">
        <v>257</v>
      </c>
      <c r="C36" s="71">
        <v>4567696.83</v>
      </c>
    </row>
    <row r="37" spans="1:3" s="7" customFormat="1" ht="12.75">
      <c r="A37" s="11" t="s">
        <v>16</v>
      </c>
      <c r="B37" s="1" t="s">
        <v>17</v>
      </c>
      <c r="C37" s="71">
        <f>C38</f>
        <v>4602681.8</v>
      </c>
    </row>
    <row r="38" spans="1:3" s="7" customFormat="1" ht="12.75">
      <c r="A38" s="11" t="s">
        <v>260</v>
      </c>
      <c r="B38" s="1" t="s">
        <v>259</v>
      </c>
      <c r="C38" s="71">
        <v>4602681.8</v>
      </c>
    </row>
    <row r="39" spans="1:3" s="7" customFormat="1" ht="12.75">
      <c r="A39" s="11" t="s">
        <v>18</v>
      </c>
      <c r="B39" s="1" t="s">
        <v>261</v>
      </c>
      <c r="C39" s="71">
        <f>C40</f>
        <v>148603.26</v>
      </c>
    </row>
    <row r="40" spans="1:3" s="7" customFormat="1" ht="12.75">
      <c r="A40" s="11" t="s">
        <v>18</v>
      </c>
      <c r="B40" s="1" t="s">
        <v>262</v>
      </c>
      <c r="C40" s="71">
        <v>148603.26</v>
      </c>
    </row>
    <row r="41" spans="1:3" s="7" customFormat="1" ht="12.75">
      <c r="A41" s="11" t="s">
        <v>264</v>
      </c>
      <c r="B41" s="1" t="s">
        <v>263</v>
      </c>
      <c r="C41" s="71">
        <f>C42</f>
        <v>12239278.17</v>
      </c>
    </row>
    <row r="42" spans="1:3" s="7" customFormat="1" ht="26.25">
      <c r="A42" s="11" t="s">
        <v>19</v>
      </c>
      <c r="B42" s="1" t="s">
        <v>20</v>
      </c>
      <c r="C42" s="71">
        <v>12239278.17</v>
      </c>
    </row>
    <row r="43" spans="1:3" s="8" customFormat="1" ht="12.75">
      <c r="A43" s="12" t="s">
        <v>21</v>
      </c>
      <c r="B43" s="13" t="s">
        <v>22</v>
      </c>
      <c r="C43" s="68">
        <f>C44+C46+C49</f>
        <v>20100272.12</v>
      </c>
    </row>
    <row r="44" spans="1:3" s="7" customFormat="1" ht="12.75">
      <c r="A44" s="11" t="s">
        <v>23</v>
      </c>
      <c r="B44" s="1" t="s">
        <v>24</v>
      </c>
      <c r="C44" s="71">
        <f>C45</f>
        <v>4658228.23</v>
      </c>
    </row>
    <row r="45" spans="1:3" s="7" customFormat="1" ht="26.25">
      <c r="A45" s="11" t="s">
        <v>25</v>
      </c>
      <c r="B45" s="36" t="s">
        <v>26</v>
      </c>
      <c r="C45" s="71">
        <v>4658228.23</v>
      </c>
    </row>
    <row r="46" spans="1:3" s="7" customFormat="1" ht="12.75">
      <c r="A46" s="11" t="s">
        <v>27</v>
      </c>
      <c r="B46" s="36" t="s">
        <v>412</v>
      </c>
      <c r="C46" s="71">
        <f>C47+C48</f>
        <v>1187502.61</v>
      </c>
    </row>
    <row r="47" spans="1:3" s="7" customFormat="1" ht="12.75">
      <c r="A47" s="11" t="s">
        <v>28</v>
      </c>
      <c r="B47" s="36" t="s">
        <v>413</v>
      </c>
      <c r="C47" s="71">
        <v>-101512.98</v>
      </c>
    </row>
    <row r="48" spans="1:3" s="7" customFormat="1" ht="12.75">
      <c r="A48" s="11" t="s">
        <v>29</v>
      </c>
      <c r="B48" s="36" t="s">
        <v>414</v>
      </c>
      <c r="C48" s="71">
        <v>1289015.59</v>
      </c>
    </row>
    <row r="49" spans="1:3" s="7" customFormat="1" ht="12.75">
      <c r="A49" s="11" t="s">
        <v>30</v>
      </c>
      <c r="B49" s="1" t="s">
        <v>31</v>
      </c>
      <c r="C49" s="71">
        <f>C50+C52</f>
        <v>14254541.28</v>
      </c>
    </row>
    <row r="50" spans="1:3" s="7" customFormat="1" ht="12.75">
      <c r="A50" s="11" t="s">
        <v>268</v>
      </c>
      <c r="B50" s="1" t="s">
        <v>267</v>
      </c>
      <c r="C50" s="71">
        <f>C51</f>
        <v>10657206.12</v>
      </c>
    </row>
    <row r="51" spans="1:3" s="7" customFormat="1" ht="26.25">
      <c r="A51" s="11" t="s">
        <v>34</v>
      </c>
      <c r="B51" s="1" t="s">
        <v>35</v>
      </c>
      <c r="C51" s="71">
        <v>10657206.12</v>
      </c>
    </row>
    <row r="52" spans="1:3" s="7" customFormat="1" ht="12.75">
      <c r="A52" s="11" t="s">
        <v>270</v>
      </c>
      <c r="B52" s="1" t="s">
        <v>269</v>
      </c>
      <c r="C52" s="71">
        <f>C53</f>
        <v>3597335.16</v>
      </c>
    </row>
    <row r="53" spans="1:3" s="7" customFormat="1" ht="26.25">
      <c r="A53" s="11" t="s">
        <v>32</v>
      </c>
      <c r="B53" s="1" t="s">
        <v>33</v>
      </c>
      <c r="C53" s="71">
        <v>3597335.16</v>
      </c>
    </row>
    <row r="54" spans="1:3" s="8" customFormat="1" ht="12.75">
      <c r="A54" s="12" t="s">
        <v>36</v>
      </c>
      <c r="B54" s="13" t="s">
        <v>37</v>
      </c>
      <c r="C54" s="68">
        <f>C55</f>
        <v>8227179.59</v>
      </c>
    </row>
    <row r="55" spans="1:3" s="7" customFormat="1" ht="26.25">
      <c r="A55" s="11" t="s">
        <v>272</v>
      </c>
      <c r="B55" s="1" t="s">
        <v>271</v>
      </c>
      <c r="C55" s="71">
        <f>C56</f>
        <v>8227179.59</v>
      </c>
    </row>
    <row r="56" spans="1:3" s="7" customFormat="1" ht="26.25">
      <c r="A56" s="11" t="s">
        <v>38</v>
      </c>
      <c r="B56" s="1" t="s">
        <v>39</v>
      </c>
      <c r="C56" s="71">
        <v>8227179.59</v>
      </c>
    </row>
    <row r="57" spans="1:3" s="8" customFormat="1" ht="12.75">
      <c r="A57" s="12" t="s">
        <v>40</v>
      </c>
      <c r="B57" s="13"/>
      <c r="C57" s="72">
        <f>C58+C74+C83+C91+C102+C141</f>
        <v>38109048.59</v>
      </c>
    </row>
    <row r="58" spans="1:3" s="8" customFormat="1" ht="26.25">
      <c r="A58" s="12" t="s">
        <v>41</v>
      </c>
      <c r="B58" s="13" t="s">
        <v>42</v>
      </c>
      <c r="C58" s="68">
        <f>C59+C66+C69</f>
        <v>26263780.700000003</v>
      </c>
    </row>
    <row r="59" spans="1:3" s="7" customFormat="1" ht="52.5">
      <c r="A59" s="11" t="s">
        <v>174</v>
      </c>
      <c r="B59" s="1" t="s">
        <v>43</v>
      </c>
      <c r="C59" s="71">
        <f>C60+C62+C64</f>
        <v>24348236.040000003</v>
      </c>
    </row>
    <row r="60" spans="1:3" s="7" customFormat="1" ht="39">
      <c r="A60" s="11" t="s">
        <v>274</v>
      </c>
      <c r="B60" s="1" t="s">
        <v>273</v>
      </c>
      <c r="C60" s="71">
        <f>C61</f>
        <v>22792850.12</v>
      </c>
    </row>
    <row r="61" spans="1:3" s="7" customFormat="1" ht="52.5">
      <c r="A61" s="11" t="s">
        <v>175</v>
      </c>
      <c r="B61" s="1" t="s">
        <v>44</v>
      </c>
      <c r="C61" s="71">
        <v>22792850.12</v>
      </c>
    </row>
    <row r="62" spans="1:3" s="7" customFormat="1" ht="52.5">
      <c r="A62" s="19" t="s">
        <v>276</v>
      </c>
      <c r="B62" s="1" t="s">
        <v>275</v>
      </c>
      <c r="C62" s="71">
        <f>C63</f>
        <v>230979.96</v>
      </c>
    </row>
    <row r="63" spans="1:3" s="7" customFormat="1" ht="52.5">
      <c r="A63" s="11" t="s">
        <v>45</v>
      </c>
      <c r="B63" s="1" t="s">
        <v>46</v>
      </c>
      <c r="C63" s="71">
        <v>230979.96</v>
      </c>
    </row>
    <row r="64" spans="1:3" s="7" customFormat="1" ht="26.25">
      <c r="A64" s="11" t="s">
        <v>278</v>
      </c>
      <c r="B64" s="1" t="s">
        <v>277</v>
      </c>
      <c r="C64" s="71">
        <f>C65</f>
        <v>1324405.96</v>
      </c>
    </row>
    <row r="65" spans="1:3" s="7" customFormat="1" ht="26.25">
      <c r="A65" s="11" t="s">
        <v>47</v>
      </c>
      <c r="B65" s="1" t="s">
        <v>48</v>
      </c>
      <c r="C65" s="71">
        <v>1324405.96</v>
      </c>
    </row>
    <row r="66" spans="1:3" s="7" customFormat="1" ht="12.75">
      <c r="A66" s="11" t="s">
        <v>366</v>
      </c>
      <c r="B66" s="1" t="s">
        <v>365</v>
      </c>
      <c r="C66" s="71">
        <f>C67</f>
        <v>34921.08</v>
      </c>
    </row>
    <row r="67" spans="1:3" s="7" customFormat="1" ht="42" customHeight="1">
      <c r="A67" s="11" t="s">
        <v>364</v>
      </c>
      <c r="B67" s="1" t="s">
        <v>363</v>
      </c>
      <c r="C67" s="71">
        <f>C68</f>
        <v>34921.08</v>
      </c>
    </row>
    <row r="68" spans="1:3" s="7" customFormat="1" ht="42.75" customHeight="1">
      <c r="A68" s="11" t="s">
        <v>362</v>
      </c>
      <c r="B68" s="1" t="s">
        <v>361</v>
      </c>
      <c r="C68" s="71">
        <v>34921.08</v>
      </c>
    </row>
    <row r="69" spans="1:3" s="7" customFormat="1" ht="52.5">
      <c r="A69" s="21" t="s">
        <v>176</v>
      </c>
      <c r="B69" s="1" t="s">
        <v>49</v>
      </c>
      <c r="C69" s="71">
        <f>C70+C72</f>
        <v>1880623.58</v>
      </c>
    </row>
    <row r="70" spans="1:3" s="7" customFormat="1" ht="33" customHeight="1">
      <c r="A70" s="21" t="s">
        <v>370</v>
      </c>
      <c r="B70" s="1" t="s">
        <v>369</v>
      </c>
      <c r="C70" s="71">
        <f>C71</f>
        <v>19200</v>
      </c>
    </row>
    <row r="71" spans="1:3" s="7" customFormat="1" ht="33" customHeight="1">
      <c r="A71" s="21" t="s">
        <v>367</v>
      </c>
      <c r="B71" s="1" t="s">
        <v>368</v>
      </c>
      <c r="C71" s="71">
        <v>19200</v>
      </c>
    </row>
    <row r="72" spans="1:3" s="7" customFormat="1" ht="52.5">
      <c r="A72" s="20" t="s">
        <v>280</v>
      </c>
      <c r="B72" s="1" t="s">
        <v>279</v>
      </c>
      <c r="C72" s="71">
        <f>C73</f>
        <v>1861423.58</v>
      </c>
    </row>
    <row r="73" spans="1:3" s="7" customFormat="1" ht="52.5">
      <c r="A73" s="21" t="s">
        <v>50</v>
      </c>
      <c r="B73" s="1" t="s">
        <v>51</v>
      </c>
      <c r="C73" s="71">
        <v>1861423.58</v>
      </c>
    </row>
    <row r="74" spans="1:3" s="8" customFormat="1" ht="12.75">
      <c r="A74" s="12" t="s">
        <v>52</v>
      </c>
      <c r="B74" s="13" t="s">
        <v>53</v>
      </c>
      <c r="C74" s="68">
        <f>C75</f>
        <v>1722953.71</v>
      </c>
    </row>
    <row r="75" spans="1:3" s="7" customFormat="1" ht="12.75">
      <c r="A75" s="11" t="s">
        <v>54</v>
      </c>
      <c r="B75" s="1" t="s">
        <v>55</v>
      </c>
      <c r="C75" s="71">
        <f>C76+C77+C78+C81+C82</f>
        <v>1722953.71</v>
      </c>
    </row>
    <row r="76" spans="1:3" s="7" customFormat="1" ht="12.75">
      <c r="A76" s="11" t="s">
        <v>56</v>
      </c>
      <c r="B76" s="1" t="s">
        <v>57</v>
      </c>
      <c r="C76" s="71">
        <v>1718291.98</v>
      </c>
    </row>
    <row r="77" spans="1:3" s="7" customFormat="1" ht="12.75">
      <c r="A77" s="11" t="s">
        <v>58</v>
      </c>
      <c r="B77" s="1" t="s">
        <v>59</v>
      </c>
      <c r="C77" s="71">
        <v>14811.99</v>
      </c>
    </row>
    <row r="78" spans="1:3" s="7" customFormat="1" ht="12.75">
      <c r="A78" s="11" t="s">
        <v>60</v>
      </c>
      <c r="B78" s="1" t="s">
        <v>61</v>
      </c>
      <c r="C78" s="71">
        <f>C79+C80</f>
        <v>-9999.19</v>
      </c>
    </row>
    <row r="79" spans="1:3" s="7" customFormat="1" ht="12.75">
      <c r="A79" s="11" t="s">
        <v>284</v>
      </c>
      <c r="B79" s="1" t="s">
        <v>281</v>
      </c>
      <c r="C79" s="71">
        <v>-9999.19</v>
      </c>
    </row>
    <row r="80" spans="1:3" s="7" customFormat="1" ht="12.75" hidden="1">
      <c r="A80" s="11" t="s">
        <v>283</v>
      </c>
      <c r="B80" s="1" t="s">
        <v>282</v>
      </c>
      <c r="C80" s="71">
        <v>0</v>
      </c>
    </row>
    <row r="81" spans="1:3" s="7" customFormat="1" ht="26.25" hidden="1">
      <c r="A81" s="11" t="s">
        <v>318</v>
      </c>
      <c r="B81" s="1" t="s">
        <v>319</v>
      </c>
      <c r="C81" s="71">
        <v>0</v>
      </c>
    </row>
    <row r="82" spans="1:3" s="7" customFormat="1" ht="26.25">
      <c r="A82" s="11" t="s">
        <v>318</v>
      </c>
      <c r="B82" s="1" t="s">
        <v>319</v>
      </c>
      <c r="C82" s="71">
        <v>-151.07</v>
      </c>
    </row>
    <row r="83" spans="1:3" s="8" customFormat="1" ht="12.75">
      <c r="A83" s="12" t="s">
        <v>239</v>
      </c>
      <c r="B83" s="13" t="s">
        <v>62</v>
      </c>
      <c r="C83" s="69">
        <f>C85+C88</f>
        <v>4784995.91</v>
      </c>
    </row>
    <row r="84" spans="1:3" s="7" customFormat="1" ht="26.25" hidden="1">
      <c r="A84" s="11" t="s">
        <v>63</v>
      </c>
      <c r="B84" s="1" t="s">
        <v>64</v>
      </c>
      <c r="C84" s="71">
        <v>0</v>
      </c>
    </row>
    <row r="85" spans="1:3" s="7" customFormat="1" ht="12.75">
      <c r="A85" s="11" t="s">
        <v>286</v>
      </c>
      <c r="B85" s="1" t="s">
        <v>285</v>
      </c>
      <c r="C85" s="71">
        <f>C86</f>
        <v>90491.8</v>
      </c>
    </row>
    <row r="86" spans="1:3" s="7" customFormat="1" ht="12.75">
      <c r="A86" s="11" t="s">
        <v>288</v>
      </c>
      <c r="B86" s="1" t="s">
        <v>287</v>
      </c>
      <c r="C86" s="71">
        <f>C87</f>
        <v>90491.8</v>
      </c>
    </row>
    <row r="87" spans="1:3" s="7" customFormat="1" ht="26.25">
      <c r="A87" s="11" t="s">
        <v>65</v>
      </c>
      <c r="B87" s="1" t="s">
        <v>66</v>
      </c>
      <c r="C87" s="71">
        <v>90491.8</v>
      </c>
    </row>
    <row r="88" spans="1:3" s="7" customFormat="1" ht="12.75">
      <c r="A88" s="11" t="s">
        <v>290</v>
      </c>
      <c r="B88" s="1" t="s">
        <v>289</v>
      </c>
      <c r="C88" s="71">
        <f>C89</f>
        <v>4694504.11</v>
      </c>
    </row>
    <row r="89" spans="1:3" s="7" customFormat="1" ht="12.75">
      <c r="A89" s="11" t="s">
        <v>292</v>
      </c>
      <c r="B89" s="1" t="s">
        <v>291</v>
      </c>
      <c r="C89" s="71">
        <f>C90</f>
        <v>4694504.11</v>
      </c>
    </row>
    <row r="90" spans="1:3" s="7" customFormat="1" ht="12.75">
      <c r="A90" s="11" t="s">
        <v>67</v>
      </c>
      <c r="B90" s="1" t="s">
        <v>68</v>
      </c>
      <c r="C90" s="71">
        <v>4694504.11</v>
      </c>
    </row>
    <row r="91" spans="1:3" s="8" customFormat="1" ht="12.75">
      <c r="A91" s="12" t="s">
        <v>69</v>
      </c>
      <c r="B91" s="13" t="s">
        <v>70</v>
      </c>
      <c r="C91" s="68">
        <f>C93+C94+C99</f>
        <v>1726015.77</v>
      </c>
    </row>
    <row r="92" spans="1:3" s="7" customFormat="1" ht="12.75">
      <c r="A92" s="11" t="s">
        <v>294</v>
      </c>
      <c r="B92" s="1" t="s">
        <v>293</v>
      </c>
      <c r="C92" s="71">
        <f>C93</f>
        <v>100900</v>
      </c>
    </row>
    <row r="93" spans="1:3" s="7" customFormat="1" ht="12.75">
      <c r="A93" s="11" t="s">
        <v>71</v>
      </c>
      <c r="B93" s="1" t="s">
        <v>415</v>
      </c>
      <c r="C93" s="71">
        <v>100900</v>
      </c>
    </row>
    <row r="94" spans="1:3" s="7" customFormat="1" ht="52.5">
      <c r="A94" s="11" t="s">
        <v>72</v>
      </c>
      <c r="B94" s="1" t="s">
        <v>73</v>
      </c>
      <c r="C94" s="71">
        <f>C95+C97</f>
        <v>251276</v>
      </c>
    </row>
    <row r="95" spans="1:3" s="7" customFormat="1" ht="57" customHeight="1">
      <c r="A95" s="19" t="s">
        <v>374</v>
      </c>
      <c r="B95" s="1" t="s">
        <v>373</v>
      </c>
      <c r="C95" s="71">
        <f>C96</f>
        <v>92936</v>
      </c>
    </row>
    <row r="96" spans="1:3" s="7" customFormat="1" ht="61.5" customHeight="1">
      <c r="A96" s="19" t="s">
        <v>371</v>
      </c>
      <c r="B96" s="1" t="s">
        <v>372</v>
      </c>
      <c r="C96" s="71">
        <v>92936</v>
      </c>
    </row>
    <row r="97" spans="1:3" s="7" customFormat="1" ht="61.5" customHeight="1">
      <c r="A97" s="19" t="s">
        <v>375</v>
      </c>
      <c r="B97" s="1" t="s">
        <v>74</v>
      </c>
      <c r="C97" s="71">
        <f>C98</f>
        <v>158340</v>
      </c>
    </row>
    <row r="98" spans="1:3" s="7" customFormat="1" ht="52.5">
      <c r="A98" s="11" t="s">
        <v>177</v>
      </c>
      <c r="B98" s="1" t="s">
        <v>75</v>
      </c>
      <c r="C98" s="71">
        <v>158340</v>
      </c>
    </row>
    <row r="99" spans="1:3" s="7" customFormat="1" ht="26.25">
      <c r="A99" s="11" t="s">
        <v>296</v>
      </c>
      <c r="B99" s="1" t="s">
        <v>295</v>
      </c>
      <c r="C99" s="71">
        <f>C100</f>
        <v>1373839.77</v>
      </c>
    </row>
    <row r="100" spans="1:3" s="7" customFormat="1" ht="26.25">
      <c r="A100" s="11" t="s">
        <v>298</v>
      </c>
      <c r="B100" s="1" t="s">
        <v>297</v>
      </c>
      <c r="C100" s="71">
        <f>C101</f>
        <v>1373839.77</v>
      </c>
    </row>
    <row r="101" spans="1:3" s="7" customFormat="1" ht="26.25">
      <c r="A101" s="11" t="s">
        <v>76</v>
      </c>
      <c r="B101" s="1" t="s">
        <v>77</v>
      </c>
      <c r="C101" s="71">
        <v>1373839.77</v>
      </c>
    </row>
    <row r="102" spans="1:3" s="8" customFormat="1" ht="12.75">
      <c r="A102" s="12" t="s">
        <v>78</v>
      </c>
      <c r="B102" s="13" t="s">
        <v>79</v>
      </c>
      <c r="C102" s="68">
        <f>C103+C129+C131+C134</f>
        <v>504546.36</v>
      </c>
    </row>
    <row r="103" spans="1:3" s="7" customFormat="1" ht="26.25">
      <c r="A103" s="11" t="s">
        <v>178</v>
      </c>
      <c r="B103" s="1" t="s">
        <v>179</v>
      </c>
      <c r="C103" s="71">
        <f>C104+C106+C109+C114+C117+C119+C121+C123+C125+C127+C112</f>
        <v>215875.33999999997</v>
      </c>
    </row>
    <row r="104" spans="1:3" s="7" customFormat="1" ht="39">
      <c r="A104" s="11" t="s">
        <v>300</v>
      </c>
      <c r="B104" s="1" t="s">
        <v>299</v>
      </c>
      <c r="C104" s="71">
        <f>C105</f>
        <v>9168.94</v>
      </c>
    </row>
    <row r="105" spans="1:3" s="7" customFormat="1" ht="52.5">
      <c r="A105" s="28" t="s">
        <v>180</v>
      </c>
      <c r="B105" s="22" t="s">
        <v>181</v>
      </c>
      <c r="C105" s="71">
        <v>9168.94</v>
      </c>
    </row>
    <row r="106" spans="1:3" s="7" customFormat="1" ht="52.5">
      <c r="A106" s="21" t="s">
        <v>302</v>
      </c>
      <c r="B106" s="1" t="s">
        <v>301</v>
      </c>
      <c r="C106" s="71">
        <f>C107+C108</f>
        <v>16193.93</v>
      </c>
    </row>
    <row r="107" spans="1:3" s="7" customFormat="1" ht="52.5">
      <c r="A107" s="28" t="s">
        <v>182</v>
      </c>
      <c r="B107" s="22" t="s">
        <v>183</v>
      </c>
      <c r="C107" s="71">
        <v>16193.93</v>
      </c>
    </row>
    <row r="108" spans="1:3" s="7" customFormat="1" ht="52.5">
      <c r="A108" s="20" t="s">
        <v>320</v>
      </c>
      <c r="B108" s="22" t="s">
        <v>184</v>
      </c>
      <c r="C108" s="71">
        <v>0</v>
      </c>
    </row>
    <row r="109" spans="1:3" s="7" customFormat="1" ht="39">
      <c r="A109" s="21" t="s">
        <v>304</v>
      </c>
      <c r="B109" s="1" t="s">
        <v>303</v>
      </c>
      <c r="C109" s="71">
        <f>C110+C111</f>
        <v>22905.8</v>
      </c>
    </row>
    <row r="110" spans="1:3" s="7" customFormat="1" ht="52.5">
      <c r="A110" s="28" t="s">
        <v>185</v>
      </c>
      <c r="B110" s="22" t="s">
        <v>186</v>
      </c>
      <c r="C110" s="71">
        <v>7905.8</v>
      </c>
    </row>
    <row r="111" spans="1:3" s="7" customFormat="1" ht="57.75" customHeight="1">
      <c r="A111" s="28" t="s">
        <v>377</v>
      </c>
      <c r="B111" s="22" t="s">
        <v>376</v>
      </c>
      <c r="C111" s="71">
        <v>15000</v>
      </c>
    </row>
    <row r="112" spans="1:3" s="7" customFormat="1" ht="38.25" customHeight="1">
      <c r="A112" s="28" t="s">
        <v>420</v>
      </c>
      <c r="B112" s="22" t="s">
        <v>421</v>
      </c>
      <c r="C112" s="71">
        <f>C113</f>
        <v>2000</v>
      </c>
    </row>
    <row r="113" spans="1:3" s="7" customFormat="1" ht="57.75" customHeight="1">
      <c r="A113" s="28" t="s">
        <v>423</v>
      </c>
      <c r="B113" s="22" t="s">
        <v>422</v>
      </c>
      <c r="C113" s="71">
        <v>2000</v>
      </c>
    </row>
    <row r="114" spans="1:3" s="7" customFormat="1" ht="40.5" customHeight="1">
      <c r="A114" s="28" t="s">
        <v>381</v>
      </c>
      <c r="B114" s="22" t="s">
        <v>380</v>
      </c>
      <c r="C114" s="71">
        <f>C115</f>
        <v>15000</v>
      </c>
    </row>
    <row r="115" spans="1:3" s="7" customFormat="1" ht="54" customHeight="1">
      <c r="A115" s="59" t="s">
        <v>379</v>
      </c>
      <c r="B115" s="22" t="s">
        <v>378</v>
      </c>
      <c r="C115" s="71">
        <v>15000</v>
      </c>
    </row>
    <row r="116" spans="1:3" s="7" customFormat="1" ht="42.75" customHeight="1">
      <c r="A116" s="59" t="s">
        <v>404</v>
      </c>
      <c r="B116" s="22" t="s">
        <v>403</v>
      </c>
      <c r="C116" s="71">
        <f>C117+C119+C121+C123+C125</f>
        <v>71769.19</v>
      </c>
    </row>
    <row r="117" spans="1:3" s="7" customFormat="1" ht="39">
      <c r="A117" s="20" t="s">
        <v>328</v>
      </c>
      <c r="B117" s="22" t="s">
        <v>327</v>
      </c>
      <c r="C117" s="71">
        <f>C118</f>
        <v>0</v>
      </c>
    </row>
    <row r="118" spans="1:3" s="7" customFormat="1" ht="52.5">
      <c r="A118" s="23" t="s">
        <v>326</v>
      </c>
      <c r="B118" s="1" t="s">
        <v>325</v>
      </c>
      <c r="C118" s="71">
        <v>0</v>
      </c>
    </row>
    <row r="119" spans="1:3" s="7" customFormat="1" ht="39">
      <c r="A119" s="11" t="s">
        <v>306</v>
      </c>
      <c r="B119" s="1" t="s">
        <v>305</v>
      </c>
      <c r="C119" s="71">
        <f>C120</f>
        <v>13962.26</v>
      </c>
    </row>
    <row r="120" spans="1:3" s="7" customFormat="1" ht="66">
      <c r="A120" s="19" t="s">
        <v>308</v>
      </c>
      <c r="B120" s="1" t="s">
        <v>307</v>
      </c>
      <c r="C120" s="71">
        <v>13962.26</v>
      </c>
    </row>
    <row r="121" spans="1:3" s="7" customFormat="1" ht="39">
      <c r="A121" s="19" t="s">
        <v>310</v>
      </c>
      <c r="B121" s="1" t="s">
        <v>309</v>
      </c>
      <c r="C121" s="71">
        <f>C122</f>
        <v>19212.49</v>
      </c>
    </row>
    <row r="122" spans="1:3" s="25" customFormat="1" ht="66">
      <c r="A122" s="29" t="s">
        <v>187</v>
      </c>
      <c r="B122" s="24" t="s">
        <v>188</v>
      </c>
      <c r="C122" s="71">
        <v>19212.49</v>
      </c>
    </row>
    <row r="123" spans="1:3" s="25" customFormat="1" ht="39">
      <c r="A123" s="26" t="s">
        <v>324</v>
      </c>
      <c r="B123" s="24" t="s">
        <v>323</v>
      </c>
      <c r="C123" s="73">
        <f>C124</f>
        <v>3359.39</v>
      </c>
    </row>
    <row r="124" spans="1:3" s="27" customFormat="1" ht="52.5">
      <c r="A124" s="49" t="s">
        <v>322</v>
      </c>
      <c r="B124" s="24" t="s">
        <v>321</v>
      </c>
      <c r="C124" s="73">
        <v>3359.39</v>
      </c>
    </row>
    <row r="125" spans="1:3" s="7" customFormat="1" ht="39">
      <c r="A125" s="26" t="s">
        <v>312</v>
      </c>
      <c r="B125" s="24" t="s">
        <v>311</v>
      </c>
      <c r="C125" s="73">
        <f>C126</f>
        <v>35235.05</v>
      </c>
    </row>
    <row r="126" spans="1:3" s="7" customFormat="1" ht="52.5">
      <c r="A126" s="28" t="s">
        <v>189</v>
      </c>
      <c r="B126" s="22" t="s">
        <v>191</v>
      </c>
      <c r="C126" s="71">
        <v>35235.05</v>
      </c>
    </row>
    <row r="127" spans="1:3" s="7" customFormat="1" ht="39">
      <c r="A127" s="28" t="s">
        <v>314</v>
      </c>
      <c r="B127" s="22" t="s">
        <v>313</v>
      </c>
      <c r="C127" s="71">
        <f>C128</f>
        <v>78837.48</v>
      </c>
    </row>
    <row r="128" spans="1:3" s="25" customFormat="1" ht="52.5">
      <c r="A128" s="18" t="s">
        <v>190</v>
      </c>
      <c r="B128" s="22" t="s">
        <v>192</v>
      </c>
      <c r="C128" s="71">
        <v>78837.48</v>
      </c>
    </row>
    <row r="129" spans="1:3" s="7" customFormat="1" ht="26.25">
      <c r="A129" s="17" t="s">
        <v>316</v>
      </c>
      <c r="B129" s="24" t="s">
        <v>315</v>
      </c>
      <c r="C129" s="73">
        <f>C130</f>
        <v>108177.28</v>
      </c>
    </row>
    <row r="130" spans="1:3" s="7" customFormat="1" ht="26.25">
      <c r="A130" s="29" t="s">
        <v>194</v>
      </c>
      <c r="B130" s="22" t="s">
        <v>193</v>
      </c>
      <c r="C130" s="71">
        <v>108177.28</v>
      </c>
    </row>
    <row r="131" spans="1:3" s="7" customFormat="1" ht="72.75" customHeight="1">
      <c r="A131" s="60" t="s">
        <v>383</v>
      </c>
      <c r="B131" s="22" t="s">
        <v>382</v>
      </c>
      <c r="C131" s="71">
        <f>C132</f>
        <v>43390.07</v>
      </c>
    </row>
    <row r="132" spans="1:3" s="7" customFormat="1" ht="60" customHeight="1">
      <c r="A132" s="60" t="s">
        <v>385</v>
      </c>
      <c r="B132" s="22" t="s">
        <v>384</v>
      </c>
      <c r="C132" s="71">
        <f>C133</f>
        <v>43390.07</v>
      </c>
    </row>
    <row r="133" spans="1:3" s="7" customFormat="1" ht="48" customHeight="1">
      <c r="A133" s="60" t="s">
        <v>387</v>
      </c>
      <c r="B133" s="22" t="s">
        <v>386</v>
      </c>
      <c r="C133" s="71">
        <v>43390.07</v>
      </c>
    </row>
    <row r="134" spans="1:3" s="7" customFormat="1" ht="26.25" customHeight="1">
      <c r="A134" s="61" t="s">
        <v>389</v>
      </c>
      <c r="B134" s="22" t="s">
        <v>388</v>
      </c>
      <c r="C134" s="71">
        <f>C135+C137</f>
        <v>137103.66999999998</v>
      </c>
    </row>
    <row r="135" spans="1:3" s="7" customFormat="1" ht="58.5" customHeight="1">
      <c r="A135" s="60" t="s">
        <v>391</v>
      </c>
      <c r="B135" s="22" t="s">
        <v>390</v>
      </c>
      <c r="C135" s="71">
        <f>C136</f>
        <v>37800</v>
      </c>
    </row>
    <row r="136" spans="1:3" s="7" customFormat="1" ht="33" customHeight="1">
      <c r="A136" s="29" t="s">
        <v>393</v>
      </c>
      <c r="B136" s="22" t="s">
        <v>392</v>
      </c>
      <c r="C136" s="71">
        <v>37800</v>
      </c>
    </row>
    <row r="137" spans="1:3" s="7" customFormat="1" ht="28.5" customHeight="1">
      <c r="A137" s="29" t="s">
        <v>394</v>
      </c>
      <c r="B137" s="22" t="s">
        <v>395</v>
      </c>
      <c r="C137" s="71">
        <f>C138</f>
        <v>99303.67</v>
      </c>
    </row>
    <row r="138" spans="1:3" s="7" customFormat="1" ht="54.75" customHeight="1">
      <c r="A138" s="29" t="s">
        <v>397</v>
      </c>
      <c r="B138" s="22" t="s">
        <v>396</v>
      </c>
      <c r="C138" s="71">
        <f>C139+C140</f>
        <v>99303.67</v>
      </c>
    </row>
    <row r="139" spans="1:3" s="7" customFormat="1" ht="46.5" customHeight="1">
      <c r="A139" s="29" t="s">
        <v>399</v>
      </c>
      <c r="B139" s="22" t="s">
        <v>398</v>
      </c>
      <c r="C139" s="71">
        <v>97246.06</v>
      </c>
    </row>
    <row r="140" spans="1:3" s="7" customFormat="1" ht="46.5" customHeight="1">
      <c r="A140" s="29" t="s">
        <v>428</v>
      </c>
      <c r="B140" s="22" t="s">
        <v>429</v>
      </c>
      <c r="C140" s="71">
        <v>2057.61</v>
      </c>
    </row>
    <row r="141" spans="1:3" s="7" customFormat="1" ht="12.75">
      <c r="A141" s="12" t="s">
        <v>80</v>
      </c>
      <c r="B141" s="13" t="s">
        <v>81</v>
      </c>
      <c r="C141" s="68">
        <f>C142+C144</f>
        <v>3106756.14</v>
      </c>
    </row>
    <row r="142" spans="1:3" s="7" customFormat="1" ht="12.75">
      <c r="A142" s="11" t="s">
        <v>80</v>
      </c>
      <c r="B142" s="1" t="s">
        <v>317</v>
      </c>
      <c r="C142" s="71">
        <f>C143</f>
        <v>2919266.14</v>
      </c>
    </row>
    <row r="143" spans="1:3" s="8" customFormat="1" ht="12.75">
      <c r="A143" s="11" t="s">
        <v>82</v>
      </c>
      <c r="B143" s="1" t="s">
        <v>83</v>
      </c>
      <c r="C143" s="71">
        <v>2919266.14</v>
      </c>
    </row>
    <row r="144" spans="1:3" s="8" customFormat="1" ht="12.75">
      <c r="A144" s="11" t="s">
        <v>401</v>
      </c>
      <c r="B144" s="1" t="s">
        <v>400</v>
      </c>
      <c r="C144" s="71">
        <f>C145</f>
        <v>187490</v>
      </c>
    </row>
    <row r="145" spans="1:3" s="8" customFormat="1" ht="12.75">
      <c r="A145" s="11" t="s">
        <v>402</v>
      </c>
      <c r="B145" s="1" t="s">
        <v>356</v>
      </c>
      <c r="C145" s="71">
        <v>187490</v>
      </c>
    </row>
    <row r="146" spans="1:3" s="7" customFormat="1" ht="12.75">
      <c r="A146" s="5" t="s">
        <v>89</v>
      </c>
      <c r="B146" s="13" t="s">
        <v>84</v>
      </c>
      <c r="C146" s="74">
        <f>C147+C245+C248</f>
        <v>1740353735.02</v>
      </c>
    </row>
    <row r="147" spans="1:3" s="7" customFormat="1" ht="26.25">
      <c r="A147" s="5" t="s">
        <v>90</v>
      </c>
      <c r="B147" s="13" t="s">
        <v>85</v>
      </c>
      <c r="C147" s="74">
        <f>C148+C153+C183+C238</f>
        <v>1739340412.13</v>
      </c>
    </row>
    <row r="148" spans="1:3" s="7" customFormat="1" ht="12.75">
      <c r="A148" s="5" t="s">
        <v>160</v>
      </c>
      <c r="B148" s="13" t="s">
        <v>161</v>
      </c>
      <c r="C148" s="74">
        <f>C149+C151</f>
        <v>532203014</v>
      </c>
    </row>
    <row r="149" spans="1:3" s="7" customFormat="1" ht="12.75">
      <c r="A149" s="5" t="s">
        <v>131</v>
      </c>
      <c r="B149" s="13" t="s">
        <v>132</v>
      </c>
      <c r="C149" s="74">
        <f>C150</f>
        <v>357347000</v>
      </c>
    </row>
    <row r="150" spans="1:3" s="7" customFormat="1" ht="39">
      <c r="A150" s="9" t="s">
        <v>229</v>
      </c>
      <c r="B150" s="1" t="s">
        <v>119</v>
      </c>
      <c r="C150" s="73">
        <v>357347000</v>
      </c>
    </row>
    <row r="151" spans="1:3" s="8" customFormat="1" ht="26.25">
      <c r="A151" s="5" t="s">
        <v>348</v>
      </c>
      <c r="B151" s="13" t="s">
        <v>346</v>
      </c>
      <c r="C151" s="74">
        <f>C152</f>
        <v>174856014</v>
      </c>
    </row>
    <row r="152" spans="1:3" s="7" customFormat="1" ht="35.25" customHeight="1">
      <c r="A152" s="9" t="s">
        <v>349</v>
      </c>
      <c r="B152" s="1" t="s">
        <v>347</v>
      </c>
      <c r="C152" s="73">
        <v>174856014</v>
      </c>
    </row>
    <row r="153" spans="1:3" s="7" customFormat="1" ht="26.25">
      <c r="A153" s="5" t="s">
        <v>134</v>
      </c>
      <c r="B153" s="13" t="s">
        <v>133</v>
      </c>
      <c r="C153" s="74">
        <f>C154+C156+C158+C160+C162+C164+C166+C168+C170+C172</f>
        <v>237029283.12999997</v>
      </c>
    </row>
    <row r="154" spans="1:3" s="7" customFormat="1" ht="39">
      <c r="A154" s="5" t="s">
        <v>136</v>
      </c>
      <c r="B154" s="13" t="s">
        <v>137</v>
      </c>
      <c r="C154" s="74">
        <f>C155</f>
        <v>0</v>
      </c>
    </row>
    <row r="155" spans="1:3" s="7" customFormat="1" ht="39">
      <c r="A155" s="37" t="s">
        <v>135</v>
      </c>
      <c r="B155" s="1" t="s">
        <v>138</v>
      </c>
      <c r="C155" s="73">
        <v>0</v>
      </c>
    </row>
    <row r="156" spans="1:3" s="8" customFormat="1" ht="78.75">
      <c r="A156" s="38" t="s">
        <v>212</v>
      </c>
      <c r="B156" s="13" t="s">
        <v>211</v>
      </c>
      <c r="C156" s="74">
        <f>C157</f>
        <v>168566465.39</v>
      </c>
    </row>
    <row r="157" spans="1:3" s="7" customFormat="1" ht="66">
      <c r="A157" s="39" t="s">
        <v>210</v>
      </c>
      <c r="B157" s="22" t="s">
        <v>209</v>
      </c>
      <c r="C157" s="73">
        <v>168566465.39</v>
      </c>
    </row>
    <row r="158" spans="1:3" s="7" customFormat="1" ht="52.5">
      <c r="A158" s="50" t="s">
        <v>216</v>
      </c>
      <c r="B158" s="40" t="s">
        <v>215</v>
      </c>
      <c r="C158" s="74">
        <f>C159</f>
        <v>20013595.48</v>
      </c>
    </row>
    <row r="159" spans="1:3" s="7" customFormat="1" ht="52.5">
      <c r="A159" s="39" t="s">
        <v>214</v>
      </c>
      <c r="B159" s="22" t="s">
        <v>213</v>
      </c>
      <c r="C159" s="73">
        <v>20013595.48</v>
      </c>
    </row>
    <row r="160" spans="1:3" s="8" customFormat="1" ht="26.25">
      <c r="A160" s="50" t="s">
        <v>220</v>
      </c>
      <c r="B160" s="40" t="s">
        <v>219</v>
      </c>
      <c r="C160" s="74">
        <f>C161</f>
        <v>6698600</v>
      </c>
    </row>
    <row r="161" spans="1:3" s="7" customFormat="1" ht="26.25">
      <c r="A161" s="39" t="s">
        <v>218</v>
      </c>
      <c r="B161" s="41" t="s">
        <v>217</v>
      </c>
      <c r="C161" s="73">
        <v>6698600</v>
      </c>
    </row>
    <row r="162" spans="1:3" s="8" customFormat="1" ht="39">
      <c r="A162" s="44" t="s">
        <v>331</v>
      </c>
      <c r="B162" s="42" t="s">
        <v>330</v>
      </c>
      <c r="C162" s="74">
        <f>C163</f>
        <v>21329067.95</v>
      </c>
    </row>
    <row r="163" spans="1:3" s="7" customFormat="1" ht="39">
      <c r="A163" s="18" t="s">
        <v>332</v>
      </c>
      <c r="B163" s="43" t="s">
        <v>329</v>
      </c>
      <c r="C163" s="73">
        <v>21329067.95</v>
      </c>
    </row>
    <row r="164" spans="1:3" s="8" customFormat="1" ht="39">
      <c r="A164" s="44" t="s">
        <v>338</v>
      </c>
      <c r="B164" s="42" t="s">
        <v>339</v>
      </c>
      <c r="C164" s="74">
        <f>C165</f>
        <v>860000</v>
      </c>
    </row>
    <row r="165" spans="1:3" s="7" customFormat="1" ht="39">
      <c r="A165" s="18" t="s">
        <v>341</v>
      </c>
      <c r="B165" s="43" t="s">
        <v>340</v>
      </c>
      <c r="C165" s="73">
        <v>860000</v>
      </c>
    </row>
    <row r="166" spans="1:3" s="8" customFormat="1" ht="31.5" customHeight="1">
      <c r="A166" s="44" t="s">
        <v>350</v>
      </c>
      <c r="B166" s="42" t="s">
        <v>351</v>
      </c>
      <c r="C166" s="74">
        <f>C167</f>
        <v>429341.18</v>
      </c>
    </row>
    <row r="167" spans="1:3" s="7" customFormat="1" ht="33" customHeight="1">
      <c r="A167" s="18" t="s">
        <v>352</v>
      </c>
      <c r="B167" s="43" t="s">
        <v>353</v>
      </c>
      <c r="C167" s="73">
        <v>429341.18</v>
      </c>
    </row>
    <row r="168" spans="1:3" s="8" customFormat="1" ht="26.25">
      <c r="A168" s="44" t="s">
        <v>334</v>
      </c>
      <c r="B168" s="42" t="s">
        <v>335</v>
      </c>
      <c r="C168" s="74">
        <f>C169</f>
        <v>1200000</v>
      </c>
    </row>
    <row r="169" spans="1:3" s="7" customFormat="1" ht="26.25">
      <c r="A169" s="18" t="s">
        <v>336</v>
      </c>
      <c r="B169" s="43" t="s">
        <v>337</v>
      </c>
      <c r="C169" s="73">
        <v>1200000</v>
      </c>
    </row>
    <row r="170" spans="1:3" s="7" customFormat="1" ht="31.5" customHeight="1">
      <c r="A170" s="38" t="s">
        <v>207</v>
      </c>
      <c r="B170" s="40" t="s">
        <v>208</v>
      </c>
      <c r="C170" s="74">
        <f>C171</f>
        <v>11971000</v>
      </c>
    </row>
    <row r="171" spans="1:3" s="7" customFormat="1" ht="33" customHeight="1">
      <c r="A171" s="51" t="s">
        <v>205</v>
      </c>
      <c r="B171" s="22" t="s">
        <v>206</v>
      </c>
      <c r="C171" s="73">
        <v>11971000</v>
      </c>
    </row>
    <row r="172" spans="1:3" s="7" customFormat="1" ht="12.75">
      <c r="A172" s="10" t="s">
        <v>139</v>
      </c>
      <c r="B172" s="13" t="s">
        <v>140</v>
      </c>
      <c r="C172" s="74">
        <f>C173</f>
        <v>5961213.13</v>
      </c>
    </row>
    <row r="173" spans="1:3" s="7" customFormat="1" ht="12.75">
      <c r="A173" s="9" t="s">
        <v>195</v>
      </c>
      <c r="B173" s="1" t="s">
        <v>141</v>
      </c>
      <c r="C173" s="73">
        <f>C174+C175+C176+C177+C178+C179+C180+C181+C182</f>
        <v>5961213.13</v>
      </c>
    </row>
    <row r="174" spans="1:3" s="7" customFormat="1" ht="36" customHeight="1">
      <c r="A174" s="9" t="s">
        <v>416</v>
      </c>
      <c r="B174" s="1" t="s">
        <v>141</v>
      </c>
      <c r="C174" s="73">
        <v>300000</v>
      </c>
    </row>
    <row r="175" spans="1:3" s="7" customFormat="1" ht="30.75" customHeight="1">
      <c r="A175" s="9" t="s">
        <v>358</v>
      </c>
      <c r="B175" s="1" t="s">
        <v>141</v>
      </c>
      <c r="C175" s="73">
        <v>1250000</v>
      </c>
    </row>
    <row r="176" spans="1:3" s="7" customFormat="1" ht="44.25" customHeight="1">
      <c r="A176" s="9" t="s">
        <v>357</v>
      </c>
      <c r="B176" s="1" t="s">
        <v>141</v>
      </c>
      <c r="C176" s="73">
        <v>50000</v>
      </c>
    </row>
    <row r="177" spans="1:3" s="7" customFormat="1" ht="26.25">
      <c r="A177" s="45" t="s">
        <v>196</v>
      </c>
      <c r="B177" s="1" t="s">
        <v>141</v>
      </c>
      <c r="C177" s="73">
        <v>3361938.8</v>
      </c>
    </row>
    <row r="178" spans="1:3" s="7" customFormat="1" ht="12.75">
      <c r="A178" s="52" t="s">
        <v>204</v>
      </c>
      <c r="B178" s="1" t="s">
        <v>141</v>
      </c>
      <c r="C178" s="73">
        <v>70000</v>
      </c>
    </row>
    <row r="179" spans="1:3" s="7" customFormat="1" ht="12.75">
      <c r="A179" s="45" t="s">
        <v>197</v>
      </c>
      <c r="B179" s="1" t="s">
        <v>141</v>
      </c>
      <c r="C179" s="73">
        <v>187200</v>
      </c>
    </row>
    <row r="180" spans="1:3" s="7" customFormat="1" ht="12.75">
      <c r="A180" s="45" t="s">
        <v>198</v>
      </c>
      <c r="B180" s="1" t="s">
        <v>141</v>
      </c>
      <c r="C180" s="73">
        <v>411000</v>
      </c>
    </row>
    <row r="181" spans="1:3" s="7" customFormat="1" ht="12.75">
      <c r="A181" s="45" t="s">
        <v>199</v>
      </c>
      <c r="B181" s="1" t="s">
        <v>141</v>
      </c>
      <c r="C181" s="73">
        <v>0</v>
      </c>
    </row>
    <row r="182" spans="1:3" s="7" customFormat="1" ht="26.25">
      <c r="A182" s="45" t="s">
        <v>200</v>
      </c>
      <c r="B182" s="1" t="s">
        <v>141</v>
      </c>
      <c r="C182" s="73">
        <v>331074.33</v>
      </c>
    </row>
    <row r="183" spans="1:3" s="7" customFormat="1" ht="12.75">
      <c r="A183" s="30" t="s">
        <v>130</v>
      </c>
      <c r="B183" s="31" t="s">
        <v>129</v>
      </c>
      <c r="C183" s="74">
        <f>C185+C187+C223+C225+C227+C231+C233+C221+C235+C229+C236</f>
        <v>884296963.44</v>
      </c>
    </row>
    <row r="184" spans="1:3" s="46" customFormat="1" ht="39">
      <c r="A184" s="6" t="s">
        <v>145</v>
      </c>
      <c r="B184" s="13" t="s">
        <v>144</v>
      </c>
      <c r="C184" s="74">
        <f>C185</f>
        <v>259702</v>
      </c>
    </row>
    <row r="185" spans="1:3" ht="26.25">
      <c r="A185" s="9" t="s">
        <v>91</v>
      </c>
      <c r="B185" s="1" t="s">
        <v>120</v>
      </c>
      <c r="C185" s="73">
        <v>259702</v>
      </c>
    </row>
    <row r="186" spans="1:3" ht="26.25">
      <c r="A186" s="5" t="s">
        <v>147</v>
      </c>
      <c r="B186" s="40" t="s">
        <v>146</v>
      </c>
      <c r="C186" s="74">
        <f>C187</f>
        <v>859002812.2500001</v>
      </c>
    </row>
    <row r="187" spans="1:3" ht="26.25">
      <c r="A187" s="20" t="s">
        <v>121</v>
      </c>
      <c r="B187" s="22" t="s">
        <v>122</v>
      </c>
      <c r="C187" s="73">
        <f>C188+C189+C190+C191+C192+C193+C194+C195+C196+C197+C198+C199+C200+C201+C202+C203+C204+C205+C206+C207+C208+C209+C210+C211+C212+C213+C214+C215+C216+C217+C218+C219</f>
        <v>859002812.2500001</v>
      </c>
    </row>
    <row r="188" spans="1:3" ht="39">
      <c r="A188" s="39" t="s">
        <v>221</v>
      </c>
      <c r="B188" s="22" t="s">
        <v>122</v>
      </c>
      <c r="C188" s="73">
        <v>12052</v>
      </c>
    </row>
    <row r="189" spans="1:3" ht="39">
      <c r="A189" s="2" t="s">
        <v>92</v>
      </c>
      <c r="B189" s="22" t="s">
        <v>122</v>
      </c>
      <c r="C189" s="75">
        <v>1963700</v>
      </c>
    </row>
    <row r="190" spans="1:3" ht="26.25">
      <c r="A190" s="53" t="s">
        <v>201</v>
      </c>
      <c r="B190" s="22" t="s">
        <v>122</v>
      </c>
      <c r="C190" s="75">
        <v>2216240</v>
      </c>
    </row>
    <row r="191" spans="1:3" ht="39">
      <c r="A191" s="2" t="s">
        <v>93</v>
      </c>
      <c r="B191" s="22" t="s">
        <v>122</v>
      </c>
      <c r="C191" s="75">
        <v>2299782</v>
      </c>
    </row>
    <row r="192" spans="1:3" ht="92.25">
      <c r="A192" s="2" t="s">
        <v>94</v>
      </c>
      <c r="B192" s="22" t="s">
        <v>122</v>
      </c>
      <c r="C192" s="75">
        <v>0</v>
      </c>
    </row>
    <row r="193" spans="1:3" ht="39">
      <c r="A193" s="2" t="s">
        <v>95</v>
      </c>
      <c r="B193" s="22" t="s">
        <v>122</v>
      </c>
      <c r="C193" s="75">
        <v>11099</v>
      </c>
    </row>
    <row r="194" spans="1:3" ht="52.5">
      <c r="A194" s="18" t="s">
        <v>166</v>
      </c>
      <c r="B194" s="22" t="s">
        <v>122</v>
      </c>
      <c r="C194" s="75">
        <v>399894.93</v>
      </c>
    </row>
    <row r="195" spans="1:3" ht="52.5">
      <c r="A195" s="15" t="s">
        <v>222</v>
      </c>
      <c r="B195" s="22" t="s">
        <v>122</v>
      </c>
      <c r="C195" s="75">
        <v>83754400</v>
      </c>
    </row>
    <row r="196" spans="1:3" ht="39">
      <c r="A196" s="2" t="s">
        <v>96</v>
      </c>
      <c r="B196" s="22" t="s">
        <v>122</v>
      </c>
      <c r="C196" s="75">
        <v>13753285.65</v>
      </c>
    </row>
    <row r="197" spans="1:3" ht="52.5">
      <c r="A197" s="3" t="s">
        <v>97</v>
      </c>
      <c r="B197" s="22" t="s">
        <v>122</v>
      </c>
      <c r="C197" s="75">
        <v>21090.91</v>
      </c>
    </row>
    <row r="198" spans="1:3" ht="26.25">
      <c r="A198" s="2" t="s">
        <v>98</v>
      </c>
      <c r="B198" s="22" t="s">
        <v>122</v>
      </c>
      <c r="C198" s="75">
        <v>20947800</v>
      </c>
    </row>
    <row r="199" spans="1:3" ht="39">
      <c r="A199" s="21" t="s">
        <v>99</v>
      </c>
      <c r="B199" s="22" t="s">
        <v>122</v>
      </c>
      <c r="C199" s="75">
        <v>182865428.08</v>
      </c>
    </row>
    <row r="200" spans="1:3" ht="26.25">
      <c r="A200" s="21" t="s">
        <v>100</v>
      </c>
      <c r="B200" s="22" t="s">
        <v>122</v>
      </c>
      <c r="C200" s="75">
        <v>40902727.36</v>
      </c>
    </row>
    <row r="201" spans="1:3" ht="52.5">
      <c r="A201" s="21" t="s">
        <v>101</v>
      </c>
      <c r="B201" s="22" t="s">
        <v>122</v>
      </c>
      <c r="C201" s="75">
        <v>278415308.76</v>
      </c>
    </row>
    <row r="202" spans="1:3" ht="26.25">
      <c r="A202" s="21" t="s">
        <v>102</v>
      </c>
      <c r="B202" s="22" t="s">
        <v>122</v>
      </c>
      <c r="C202" s="75">
        <v>1851727.47</v>
      </c>
    </row>
    <row r="203" spans="1:3" ht="12.75">
      <c r="A203" s="3" t="s">
        <v>103</v>
      </c>
      <c r="B203" s="22" t="s">
        <v>122</v>
      </c>
      <c r="C203" s="75">
        <v>2290600</v>
      </c>
    </row>
    <row r="204" spans="1:3" ht="52.5">
      <c r="A204" s="3" t="s">
        <v>104</v>
      </c>
      <c r="B204" s="22" t="s">
        <v>122</v>
      </c>
      <c r="C204" s="75">
        <v>0</v>
      </c>
    </row>
    <row r="205" spans="1:3" ht="26.25">
      <c r="A205" s="3" t="s">
        <v>105</v>
      </c>
      <c r="B205" s="22" t="s">
        <v>122</v>
      </c>
      <c r="C205" s="75">
        <v>36000</v>
      </c>
    </row>
    <row r="206" spans="1:3" ht="84" customHeight="1">
      <c r="A206" s="3" t="s">
        <v>143</v>
      </c>
      <c r="B206" s="22" t="s">
        <v>122</v>
      </c>
      <c r="C206" s="75">
        <v>2822070.62</v>
      </c>
    </row>
    <row r="207" spans="1:3" ht="26.25">
      <c r="A207" s="3" t="s">
        <v>106</v>
      </c>
      <c r="B207" s="22" t="s">
        <v>122</v>
      </c>
      <c r="C207" s="75">
        <v>245700</v>
      </c>
    </row>
    <row r="208" spans="1:3" ht="27.75" customHeight="1">
      <c r="A208" s="3" t="s">
        <v>165</v>
      </c>
      <c r="B208" s="22" t="s">
        <v>122</v>
      </c>
      <c r="C208" s="75">
        <v>2184719.25</v>
      </c>
    </row>
    <row r="209" spans="1:3" ht="66">
      <c r="A209" s="47" t="s">
        <v>142</v>
      </c>
      <c r="B209" s="22" t="s">
        <v>122</v>
      </c>
      <c r="C209" s="75">
        <v>50000</v>
      </c>
    </row>
    <row r="210" spans="1:3" ht="26.25">
      <c r="A210" s="4" t="s">
        <v>107</v>
      </c>
      <c r="B210" s="22" t="s">
        <v>122</v>
      </c>
      <c r="C210" s="75">
        <v>1402500</v>
      </c>
    </row>
    <row r="211" spans="1:3" ht="26.25">
      <c r="A211" s="54" t="s">
        <v>108</v>
      </c>
      <c r="B211" s="22" t="s">
        <v>122</v>
      </c>
      <c r="C211" s="75">
        <v>0</v>
      </c>
    </row>
    <row r="212" spans="1:3" ht="12.75">
      <c r="A212" s="3" t="s">
        <v>109</v>
      </c>
      <c r="B212" s="22" t="s">
        <v>122</v>
      </c>
      <c r="C212" s="75">
        <v>19700</v>
      </c>
    </row>
    <row r="213" spans="1:3" ht="26.25">
      <c r="A213" s="3" t="s">
        <v>110</v>
      </c>
      <c r="B213" s="22" t="s">
        <v>122</v>
      </c>
      <c r="C213" s="75">
        <v>43000</v>
      </c>
    </row>
    <row r="214" spans="1:3" ht="12.75">
      <c r="A214" s="3" t="s">
        <v>111</v>
      </c>
      <c r="B214" s="22" t="s">
        <v>122</v>
      </c>
      <c r="C214" s="75">
        <v>115000</v>
      </c>
    </row>
    <row r="215" spans="1:3" ht="26.25">
      <c r="A215" s="55" t="s">
        <v>112</v>
      </c>
      <c r="B215" s="22" t="s">
        <v>122</v>
      </c>
      <c r="C215" s="75">
        <v>0</v>
      </c>
    </row>
    <row r="216" spans="1:3" ht="39">
      <c r="A216" s="16" t="s">
        <v>223</v>
      </c>
      <c r="B216" s="22" t="s">
        <v>122</v>
      </c>
      <c r="C216" s="75">
        <v>6178920</v>
      </c>
    </row>
    <row r="217" spans="1:3" ht="26.25">
      <c r="A217" s="15" t="s">
        <v>224</v>
      </c>
      <c r="B217" s="22" t="s">
        <v>122</v>
      </c>
      <c r="C217" s="75">
        <v>667791.46</v>
      </c>
    </row>
    <row r="218" spans="1:3" ht="42" customHeight="1">
      <c r="A218" s="15" t="s">
        <v>359</v>
      </c>
      <c r="B218" s="22" t="s">
        <v>122</v>
      </c>
      <c r="C218" s="75">
        <v>1295310</v>
      </c>
    </row>
    <row r="219" spans="1:3" ht="61.5" customHeight="1">
      <c r="A219" s="56" t="s">
        <v>417</v>
      </c>
      <c r="B219" s="22" t="s">
        <v>122</v>
      </c>
      <c r="C219" s="75">
        <v>212236964.76</v>
      </c>
    </row>
    <row r="220" spans="1:3" s="46" customFormat="1" ht="26.25">
      <c r="A220" s="57" t="s">
        <v>162</v>
      </c>
      <c r="B220" s="40" t="s">
        <v>163</v>
      </c>
      <c r="C220" s="76">
        <f>C221</f>
        <v>17412268.09</v>
      </c>
    </row>
    <row r="221" spans="1:3" ht="26.25">
      <c r="A221" s="29" t="s">
        <v>162</v>
      </c>
      <c r="B221" s="22" t="s">
        <v>164</v>
      </c>
      <c r="C221" s="75">
        <v>17412268.09</v>
      </c>
    </row>
    <row r="222" spans="1:3" ht="52.5">
      <c r="A222" s="58" t="s">
        <v>149</v>
      </c>
      <c r="B222" s="40" t="s">
        <v>148</v>
      </c>
      <c r="C222" s="76">
        <f>C223</f>
        <v>835600</v>
      </c>
    </row>
    <row r="223" spans="1:3" ht="52.5">
      <c r="A223" s="9" t="s">
        <v>113</v>
      </c>
      <c r="B223" s="22" t="s">
        <v>123</v>
      </c>
      <c r="C223" s="73">
        <v>835600</v>
      </c>
    </row>
    <row r="224" spans="1:3" s="46" customFormat="1" ht="39">
      <c r="A224" s="5" t="s">
        <v>150</v>
      </c>
      <c r="B224" s="40" t="s">
        <v>151</v>
      </c>
      <c r="C224" s="74">
        <f>C225</f>
        <v>5376250</v>
      </c>
    </row>
    <row r="225" spans="1:3" ht="39">
      <c r="A225" s="9" t="s">
        <v>114</v>
      </c>
      <c r="B225" s="22" t="s">
        <v>124</v>
      </c>
      <c r="C225" s="73">
        <v>5376250</v>
      </c>
    </row>
    <row r="226" spans="1:3" s="46" customFormat="1" ht="26.25">
      <c r="A226" s="5" t="s">
        <v>156</v>
      </c>
      <c r="B226" s="40" t="s">
        <v>158</v>
      </c>
      <c r="C226" s="74">
        <f>C227</f>
        <v>10400</v>
      </c>
    </row>
    <row r="227" spans="1:3" ht="39">
      <c r="A227" s="9" t="s">
        <v>157</v>
      </c>
      <c r="B227" s="22" t="s">
        <v>159</v>
      </c>
      <c r="C227" s="73">
        <v>10400</v>
      </c>
    </row>
    <row r="228" spans="1:3" s="46" customFormat="1" ht="70.5" customHeight="1">
      <c r="A228" s="5" t="s">
        <v>343</v>
      </c>
      <c r="B228" s="40" t="s">
        <v>342</v>
      </c>
      <c r="C228" s="74">
        <f>C229</f>
        <v>0</v>
      </c>
    </row>
    <row r="229" spans="1:3" ht="66">
      <c r="A229" s="9" t="s">
        <v>345</v>
      </c>
      <c r="B229" s="22" t="s">
        <v>344</v>
      </c>
      <c r="C229" s="73">
        <v>0</v>
      </c>
    </row>
    <row r="230" spans="1:3" s="46" customFormat="1" ht="39">
      <c r="A230" s="5" t="s">
        <v>152</v>
      </c>
      <c r="B230" s="40" t="s">
        <v>153</v>
      </c>
      <c r="C230" s="74">
        <f>C231</f>
        <v>0</v>
      </c>
    </row>
    <row r="231" spans="1:3" ht="39">
      <c r="A231" s="9" t="s">
        <v>115</v>
      </c>
      <c r="B231" s="22" t="s">
        <v>125</v>
      </c>
      <c r="C231" s="73">
        <v>0</v>
      </c>
    </row>
    <row r="232" spans="1:3" s="46" customFormat="1" ht="26.25">
      <c r="A232" s="5" t="s">
        <v>154</v>
      </c>
      <c r="B232" s="40" t="s">
        <v>155</v>
      </c>
      <c r="C232" s="74">
        <f>C233</f>
        <v>829041.18</v>
      </c>
    </row>
    <row r="233" spans="1:3" ht="26.25">
      <c r="A233" s="9" t="s">
        <v>116</v>
      </c>
      <c r="B233" s="22" t="s">
        <v>126</v>
      </c>
      <c r="C233" s="73">
        <v>829041.18</v>
      </c>
    </row>
    <row r="234" spans="1:3" s="46" customFormat="1" ht="12.75">
      <c r="A234" s="5" t="s">
        <v>233</v>
      </c>
      <c r="B234" s="40" t="s">
        <v>231</v>
      </c>
      <c r="C234" s="74">
        <f>C235</f>
        <v>570889.92</v>
      </c>
    </row>
    <row r="235" spans="1:3" ht="26.25">
      <c r="A235" s="39" t="s">
        <v>232</v>
      </c>
      <c r="B235" s="22" t="s">
        <v>230</v>
      </c>
      <c r="C235" s="73">
        <v>570889.92</v>
      </c>
    </row>
    <row r="236" spans="1:3" s="46" customFormat="1" ht="28.5" customHeight="1" hidden="1">
      <c r="A236" s="50" t="s">
        <v>406</v>
      </c>
      <c r="B236" s="40" t="s">
        <v>407</v>
      </c>
      <c r="C236" s="74">
        <f>C237</f>
        <v>0</v>
      </c>
    </row>
    <row r="237" spans="1:3" ht="26.25" hidden="1">
      <c r="A237" s="39" t="s">
        <v>405</v>
      </c>
      <c r="B237" s="22" t="s">
        <v>360</v>
      </c>
      <c r="C237" s="73">
        <v>0</v>
      </c>
    </row>
    <row r="238" spans="1:3" ht="12.75">
      <c r="A238" s="48" t="s">
        <v>238</v>
      </c>
      <c r="B238" s="40" t="s">
        <v>237</v>
      </c>
      <c r="C238" s="74">
        <f>C239+C241+C243</f>
        <v>85811151.56</v>
      </c>
    </row>
    <row r="239" spans="1:3" s="46" customFormat="1" ht="26.25">
      <c r="A239" s="5" t="s">
        <v>227</v>
      </c>
      <c r="B239" s="40" t="s">
        <v>225</v>
      </c>
      <c r="C239" s="74">
        <f>C240</f>
        <v>59962536</v>
      </c>
    </row>
    <row r="240" spans="1:3" ht="26.25">
      <c r="A240" s="9" t="s">
        <v>228</v>
      </c>
      <c r="B240" s="22" t="s">
        <v>226</v>
      </c>
      <c r="C240" s="73">
        <v>59962536</v>
      </c>
    </row>
    <row r="241" spans="1:3" s="46" customFormat="1" ht="39">
      <c r="A241" s="5" t="s">
        <v>236</v>
      </c>
      <c r="B241" s="42" t="s">
        <v>235</v>
      </c>
      <c r="C241" s="74">
        <f>C242</f>
        <v>25330420.55</v>
      </c>
    </row>
    <row r="242" spans="1:3" ht="52.5">
      <c r="A242" s="9" t="s">
        <v>424</v>
      </c>
      <c r="B242" s="43" t="s">
        <v>234</v>
      </c>
      <c r="C242" s="73">
        <v>25330420.55</v>
      </c>
    </row>
    <row r="243" spans="1:3" s="46" customFormat="1" ht="12.75">
      <c r="A243" s="5" t="s">
        <v>410</v>
      </c>
      <c r="B243" s="42" t="s">
        <v>411</v>
      </c>
      <c r="C243" s="74">
        <f>C244</f>
        <v>518195.01</v>
      </c>
    </row>
    <row r="244" spans="1:3" ht="12.75">
      <c r="A244" s="9" t="s">
        <v>408</v>
      </c>
      <c r="B244" s="43" t="s">
        <v>409</v>
      </c>
      <c r="C244" s="73">
        <v>518195.01</v>
      </c>
    </row>
    <row r="245" spans="1:3" ht="12.75">
      <c r="A245" s="5" t="s">
        <v>117</v>
      </c>
      <c r="B245" s="40" t="s">
        <v>127</v>
      </c>
      <c r="C245" s="74">
        <f>C246+C247</f>
        <v>2137410.35</v>
      </c>
    </row>
    <row r="246" spans="1:3" ht="12.75">
      <c r="A246" s="9" t="s">
        <v>118</v>
      </c>
      <c r="B246" s="22" t="s">
        <v>202</v>
      </c>
      <c r="C246" s="73">
        <v>1973943</v>
      </c>
    </row>
    <row r="247" spans="1:3" ht="12.75">
      <c r="A247" s="52" t="s">
        <v>118</v>
      </c>
      <c r="B247" s="41" t="s">
        <v>128</v>
      </c>
      <c r="C247" s="77">
        <v>163467.35</v>
      </c>
    </row>
    <row r="248" spans="1:3" ht="26.25">
      <c r="A248" s="63" t="s">
        <v>430</v>
      </c>
      <c r="B248" s="40" t="s">
        <v>431</v>
      </c>
      <c r="C248" s="72">
        <f>C249</f>
        <v>-1124087.46</v>
      </c>
    </row>
    <row r="249" spans="1:3" ht="26.25">
      <c r="A249" s="64" t="s">
        <v>432</v>
      </c>
      <c r="B249" s="22" t="s">
        <v>433</v>
      </c>
      <c r="C249" s="77">
        <f>C251+C252+C253+C250</f>
        <v>-1124087.46</v>
      </c>
    </row>
    <row r="250" spans="1:3" ht="39">
      <c r="A250" s="64" t="s">
        <v>434</v>
      </c>
      <c r="B250" s="22" t="s">
        <v>435</v>
      </c>
      <c r="C250" s="77">
        <v>-1078435.17</v>
      </c>
    </row>
    <row r="251" spans="1:3" ht="26.25">
      <c r="A251" s="64" t="s">
        <v>436</v>
      </c>
      <c r="B251" s="22" t="s">
        <v>437</v>
      </c>
      <c r="C251" s="77">
        <v>0</v>
      </c>
    </row>
    <row r="252" spans="1:3" ht="39">
      <c r="A252" s="64" t="s">
        <v>438</v>
      </c>
      <c r="B252" s="22" t="s">
        <v>439</v>
      </c>
      <c r="C252" s="78">
        <v>0</v>
      </c>
    </row>
    <row r="253" spans="1:3" ht="26.25">
      <c r="A253" s="64" t="s">
        <v>440</v>
      </c>
      <c r="B253" s="41" t="s">
        <v>441</v>
      </c>
      <c r="C253" s="77">
        <v>-45652.29</v>
      </c>
    </row>
  </sheetData>
  <sheetProtection/>
  <mergeCells count="7">
    <mergeCell ref="A1:C1"/>
    <mergeCell ref="A2:C2"/>
    <mergeCell ref="A3:C3"/>
    <mergeCell ref="A5:C5"/>
    <mergeCell ref="B4:C4"/>
    <mergeCell ref="A7:C7"/>
    <mergeCell ref="A6:C6"/>
  </mergeCells>
  <hyperlinks>
    <hyperlink ref="A105" r:id="rId1" display="consultantplus://offline/ref=4CCF608C73565D6BD6F5EA440E3CE3FD0BCFE275FF58AB3564F737F2913D0A3BCA31964F9694EAEF696F40BBDB7F938DC8E739CDA4AC710Fs2r8B"/>
    <hyperlink ref="A107" r:id="rId2" display="consultantplus://offline/ref=EBC791A6230AC4944217D4DA8286B05B2500665DFDB9C4637EC8E0003A2C6AAD2D53541E55A943100D87B82508B69D5F231941A0338E365CP1sFB"/>
    <hyperlink ref="A110" r:id="rId3" display="consultantplus://offline/ref=EBC791A6230AC4944217D4DA8286B05B2500665DFDB9C4637EC8E0003A2C6AAD2D53541E55A943100D87B82508B69D5F231941A0338E365CP1sFB"/>
    <hyperlink ref="A126" r:id="rId4" display="consultantplus://offline/ref=EEE90C21D1E463AE6E9F4A0E7F1BBC0911BF9F63D9E8815CF3D7AE4ED22D5306F83F404832139B092C25586F1FE28498A2C8709824401320zFuBB"/>
    <hyperlink ref="A118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787401574803149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2022-02-11T01:24:01Z</cp:lastPrinted>
  <dcterms:created xsi:type="dcterms:W3CDTF">2017-11-08T02:52:36Z</dcterms:created>
  <dcterms:modified xsi:type="dcterms:W3CDTF">2022-04-18T03:45:09Z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