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<sst xmlns="http://schemas.openxmlformats.org/spreadsheetml/2006/main" count="2891" uniqueCount="477">
  <si>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</si>
  <si>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</si>
  <si>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</si>
  <si>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</si>
  <si>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</si>
  <si>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</si>
  <si>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</si>
  <si>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</si>
  <si>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ИТОГО</t>
  </si>
  <si>
    <t/>
  </si>
  <si>
    <t>Муниципальная программа "Противодействие терроризму и экстремизму в Осинниковском городском округе"</t>
  </si>
  <si>
    <t>01</t>
  </si>
  <si>
    <t>0</t>
  </si>
  <si>
    <t>00</t>
  </si>
  <si>
    <t>00000</t>
  </si>
  <si>
    <t>Меры по совершенствованию антитеррористической пропаганды</t>
  </si>
  <si>
    <t>20010</t>
  </si>
  <si>
    <t>Иные закупки товаров, работ и услуг для обеспечения государственных (муниципальных) нужд</t>
  </si>
  <si>
    <t>240</t>
  </si>
  <si>
    <t>Меры по развитию наиболее эффективных направлений деятельности по повышению антитеррористической защищенности</t>
  </si>
  <si>
    <t>20020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</si>
  <si>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</si>
  <si>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20030</t>
  </si>
  <si>
    <t>Меры по совершенствованию антиэкстремистской пропаганды</t>
  </si>
  <si>
    <t>20040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</si>
  <si>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</si>
  <si>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</t>
  </si>
  <si>
    <t>Расходы на осуществление мер антинаркотической направленности</t>
  </si>
  <si>
    <t>20110</t>
  </si>
  <si>
    <t>Субсидии бюджетным учреждениям</t>
  </si>
  <si>
    <t>610</t>
  </si>
  <si>
    <t>Субсидии автономным учреждениям</t>
  </si>
  <si>
    <t>620</t>
  </si>
  <si>
    <t>Расходы на осуществление мер по повышению безопасности дорожного движения</t>
  </si>
  <si>
    <t>20120</t>
  </si>
  <si>
    <t>Расходы на осуществление охраны общественного порядка</t>
  </si>
  <si>
    <t>20130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</si>
  <si>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</si>
  <si>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</si>
  <si>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</si>
  <si>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</t>
  </si>
  <si>
    <t>Популяризация предпринимательской деятельности</t>
  </si>
  <si>
    <t>20210</t>
  </si>
  <si>
    <t>Муниципальная программа "Поддержка и развитие СМИ"</t>
  </si>
  <si>
    <t>04</t>
  </si>
  <si>
    <t>Обеспечение деятельности телерадиокомпании для оказания муниципальных услуг в сфере информирования населения</t>
  </si>
  <si>
    <t>22250</t>
  </si>
  <si>
    <t>Услуги по печати</t>
  </si>
  <si>
    <t>22260</t>
  </si>
  <si>
    <t>Приобретение контента телевизионного вещания</t>
  </si>
  <si>
    <t>22280</t>
  </si>
  <si>
    <t>Муниципальная программа "Развитие системы образования Осинниковского городского округа"</t>
  </si>
  <si>
    <t>05</t>
  </si>
  <si>
    <t>Подпрограмма "Развитие дошкольного, общего образования и дополнительного образования детей"</t>
  </si>
  <si>
    <t>1</t>
  </si>
  <si>
    <t>Организация и проведение мероприятий, направленных на развитие системы образования</t>
  </si>
  <si>
    <t>20410</t>
  </si>
  <si>
    <t>Премии и гранты</t>
  </si>
  <si>
    <t>350</t>
  </si>
  <si>
    <t>Организация и проведение мероприятий, направленных на совершенствование качества образования</t>
  </si>
  <si>
    <t>20420</t>
  </si>
  <si>
    <t>Организация и проведение мероприятий, направленных на патриотическое воспитание граждан</t>
  </si>
  <si>
    <t>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</si>
  <si>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</si>
  <si>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20450</t>
  </si>
  <si>
    <t>Организация и проведение мероприятий, направленных на работу с одаренными детьми</t>
  </si>
  <si>
    <t>20460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</si>
  <si>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</si>
  <si>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20480</t>
  </si>
  <si>
    <t>Организация круглогодичного отдыха, оздоровления и занятости обучающихся за счет бюджета</t>
  </si>
  <si>
    <t>21940</t>
  </si>
  <si>
    <t>Организация круглогодичного отдыха, оздоровления и занятости обучающихся за счет безвозмездных поступлений</t>
  </si>
  <si>
    <t>22000</t>
  </si>
  <si>
    <t>Обеспечение деятельности (оказание услуг) детских дошкольных учреждений</t>
  </si>
  <si>
    <t>22010</t>
  </si>
  <si>
    <t>Обеспечение деятельности (оказание услуг) общеобразовательных учреждений</t>
  </si>
  <si>
    <t>22020</t>
  </si>
  <si>
    <t>Оплата расходов по аутсорсингу</t>
  </si>
  <si>
    <t>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</si>
  <si>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</si>
  <si>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</si>
  <si>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</si>
  <si>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22041</t>
  </si>
  <si>
    <t>Уплата налогов, сборов и иных платежей</t>
  </si>
  <si>
    <t>850</t>
  </si>
  <si>
    <t>Обеспечение деятельности (оказание услуг) учреждений дополнительного образования</t>
  </si>
  <si>
    <t>22050</t>
  </si>
  <si>
    <t>Расходы учреждений для детей-сирот и детей, оставшихся без попечения родителей</t>
  </si>
  <si>
    <t>22060</t>
  </si>
  <si>
    <t>Расходы учреждений для детей-сирот и детей, оставшихся без попечения родителей за счет безвозмездных поступлений</t>
  </si>
  <si>
    <t>22062</t>
  </si>
  <si>
    <t>Благоустройство прилегающей территории МБОУ "Средняя общеобразовательная школа №16"</t>
  </si>
  <si>
    <t>22150</t>
  </si>
  <si>
    <t>Ремонт образовательных учреждений</t>
  </si>
  <si>
    <t>22160</t>
  </si>
  <si>
    <t>Обеспечение персонифицированного финансирования дополнительного образования детей</t>
  </si>
  <si>
    <t>22180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</si>
  <si>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</si>
  <si>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</si>
  <si>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</si>
  <si>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</si>
  <si>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</si>
  <si>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</si>
  <si>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</si>
  <si>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</si>
  <si>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</si>
  <si>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</si>
  <si>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</si>
  <si>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71803</t>
  </si>
  <si>
    <t>Обеспечение деятельности по содержанию организаций для детей-сирот и детей, оставшихся без попечения родителей</t>
  </si>
  <si>
    <t>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</si>
  <si>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</si>
  <si>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</si>
  <si>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</si>
  <si>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</si>
  <si>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</si>
  <si>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</si>
  <si>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</si>
  <si>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</si>
  <si>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</si>
  <si>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71840</t>
  </si>
  <si>
    <t>Организация круглогодичного отдыха, оздоровления и занятости обучающихся</t>
  </si>
  <si>
    <t>71940</t>
  </si>
  <si>
    <t>Создание и функционирование комиссий по делам несовершеннолетних и защите их прав</t>
  </si>
  <si>
    <t>71960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</si>
  <si>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</si>
  <si>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L3040</t>
  </si>
  <si>
    <t>Развитие единого образовательного пространства, повышение качества образовательных результатов</t>
  </si>
  <si>
    <t>S1930</t>
  </si>
  <si>
    <t>Профилактика безнадзорности и правонарушений несовершеннолетних</t>
  </si>
  <si>
    <t>S2060</t>
  </si>
  <si>
    <t>Региональный проект "Современная школа"</t>
  </si>
  <si>
    <t>E1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</si>
  <si>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</si>
  <si>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51870</t>
  </si>
  <si>
    <t>Региональный проект "Успех каждого ребенка"</t>
  </si>
  <si>
    <t>E2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</si>
  <si>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</si>
  <si>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</si>
  <si>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Подпрограмма "Социальные гарантии в системе образования"</t>
  </si>
  <si>
    <t>2</t>
  </si>
  <si>
    <t>Стипендия студентам</t>
  </si>
  <si>
    <t>20340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</si>
  <si>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</si>
  <si>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22070</t>
  </si>
  <si>
    <t>Меры социальной поддержки семей, взявших на воспитание детей-сирот и детей, оставшихся без попечения родителей</t>
  </si>
  <si>
    <t>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</si>
  <si>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</si>
  <si>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</si>
  <si>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</si>
  <si>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22082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</si>
  <si>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</si>
  <si>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71810</t>
  </si>
  <si>
    <t>Социальные выплаты гражданам, кроме публичных нормативных социальных выплат</t>
  </si>
  <si>
    <t>320</t>
  </si>
  <si>
    <t>Социальная поддержка работников образовательных организаций и участников образовательного процесса</t>
  </si>
  <si>
    <t>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</si>
  <si>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</si>
  <si>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</si>
  <si>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</si>
  <si>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72050</t>
  </si>
  <si>
    <t>Предоставление бесплатного проезда отдельным категориям обучающихся</t>
  </si>
  <si>
    <t>73050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</si>
  <si>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</si>
  <si>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</si>
  <si>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</si>
  <si>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80140</t>
  </si>
  <si>
    <t>Публичные нормативные социальные выплаты гражданам</t>
  </si>
  <si>
    <t>310</t>
  </si>
  <si>
    <t>Адресная социальная поддержка участников образовательного процесса</t>
  </si>
  <si>
    <t>S2000</t>
  </si>
  <si>
    <t>Региональный проект "Финансовая поддержка семей при рождении детей"</t>
  </si>
  <si>
    <t>P1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</si>
  <si>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</si>
  <si>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70050</t>
  </si>
  <si>
    <t>Подпрограмма "Реализация муниципальной политики"</t>
  </si>
  <si>
    <t>3</t>
  </si>
  <si>
    <t>Обеспечение деятельности (оказание услуг) прочих учреждений</t>
  </si>
  <si>
    <t>22090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</si>
  <si>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</si>
  <si>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72070</t>
  </si>
  <si>
    <t>Расходы на выплаты персоналу государственных (муниципальных) органов</t>
  </si>
  <si>
    <t>120</t>
  </si>
  <si>
    <t>Муниципальная программа "Развитие культуры Осинниковского городского округа"</t>
  </si>
  <si>
    <t>06</t>
  </si>
  <si>
    <t>Поддержка деятельности волонтерского (добровольческого) движения в культуре</t>
  </si>
  <si>
    <t>20520</t>
  </si>
  <si>
    <t>Расходы на организацию и проведение городских мероприятий</t>
  </si>
  <si>
    <t>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</si>
  <si>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</si>
  <si>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20540</t>
  </si>
  <si>
    <t>Создание условий для сохранения и развития культуры всех наций и народностей</t>
  </si>
  <si>
    <t>20570</t>
  </si>
  <si>
    <t>Обеспечение деятельности (оказание услуг) МБУ "ЦО УК"</t>
  </si>
  <si>
    <t>22200</t>
  </si>
  <si>
    <t>22210</t>
  </si>
  <si>
    <t>Обеспечение деятельности (оказание услуг) домов и дворцов культуры</t>
  </si>
  <si>
    <t>22220</t>
  </si>
  <si>
    <t>Обеспечение деятельности (оказание услуг) музеев и постоянных выставок</t>
  </si>
  <si>
    <t>22230</t>
  </si>
  <si>
    <t>Обеспечение деятельности (оказание услуг) библиотек</t>
  </si>
  <si>
    <t>22240</t>
  </si>
  <si>
    <t>22270</t>
  </si>
  <si>
    <t>Поддержка экономического и социального развития коренных малочисленных народов Севера, Сибири и Дальнего Востока</t>
  </si>
  <si>
    <t>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</si>
  <si>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</si>
  <si>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S0420</t>
  </si>
  <si>
    <t>Этнокультурное развитие наций и народностей Кемеровской области - Кузбасса</t>
  </si>
  <si>
    <t>S0480</t>
  </si>
  <si>
    <t>Муниципальная программа "Управление муниципальным имуществом и земельными участками Осинниковского городского округа"</t>
  </si>
  <si>
    <t>07</t>
  </si>
  <si>
    <t>Расходы на содержание и обеспечение деятельности (оказание услуг) МКУ "КУМИ"</t>
  </si>
  <si>
    <t>24050</t>
  </si>
  <si>
    <t>Формирование земельного участка и разработка ПСД для целей строительства школы на 1100 мест с бассейном г. Осинники</t>
  </si>
  <si>
    <t>24130</t>
  </si>
  <si>
    <t>Проведение государственного кадастрового учета земельных участков</t>
  </si>
  <si>
    <t>24140</t>
  </si>
  <si>
    <t>Приобретение муниципальной собственности</t>
  </si>
  <si>
    <t>24150</t>
  </si>
  <si>
    <t>Содержание и обслуживание казны муниципального образования</t>
  </si>
  <si>
    <t>24160</t>
  </si>
  <si>
    <t>Муниципальная программа "Социальная поддержка населения Осинниковского городского округа"</t>
  </si>
  <si>
    <t>08</t>
  </si>
  <si>
    <t>Подпрограмма "Реализация мер социальной поддержки отдельных категорий граждан"</t>
  </si>
  <si>
    <t>Пенсии за выслугу лет лицам, замещавшим муниципальные должности и должности муниципальной службы</t>
  </si>
  <si>
    <t>15010</t>
  </si>
  <si>
    <t>Денежная выплата гражданам имеющим почетное звание "Почетный гражданин г.Осинники"</t>
  </si>
  <si>
    <t>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</si>
  <si>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</si>
  <si>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</si>
  <si>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</si>
  <si>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15050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</si>
  <si>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</si>
  <si>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</si>
  <si>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</si>
  <si>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</si>
  <si>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</si>
  <si>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</si>
  <si>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</si>
  <si>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</si>
  <si>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</si>
  <si>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</si>
  <si>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</si>
  <si>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</si>
  <si>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</si>
  <si>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</si>
  <si>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</si>
  <si>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80110</t>
  </si>
  <si>
    <t>Подпрограмма "Развитие социального обслуживания населения"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</si>
  <si>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</si>
  <si>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</si>
  <si>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</si>
  <si>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</si>
  <si>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</si>
  <si>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</si>
  <si>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</si>
  <si>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P3</t>
  </si>
  <si>
    <t>Создание системы долговременного ухода за гражданами пожилого возраста и инвалидами</t>
  </si>
  <si>
    <t>51630</t>
  </si>
  <si>
    <t>Подпрограмма "Повышение эффективности управления системой социальной поддержки и социального обслуживания"</t>
  </si>
  <si>
    <t>Выплата единовременного поощрения в связи с выходом на пенсию муниципального служащего</t>
  </si>
  <si>
    <t>20700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</si>
  <si>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</si>
  <si>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20760</t>
  </si>
  <si>
    <t>Социальная поддержка и социальное обслуживание населения в части содержания органов местного самоуправления</t>
  </si>
  <si>
    <t>70280</t>
  </si>
  <si>
    <t>Подпрограмма "Реализация дополнительных мероприятий, направленных на повышение качества жизни населения"</t>
  </si>
  <si>
    <t>4</t>
  </si>
  <si>
    <t>Расходы на реализацию мероприятий по социальной поддержки населения</t>
  </si>
  <si>
    <t>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</si>
  <si>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</si>
  <si>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20720</t>
  </si>
  <si>
    <t>Расходы на реализацию мероприятий направленных на профилактику безнадзорности правонарушений несовершеннолетних</t>
  </si>
  <si>
    <t>20730</t>
  </si>
  <si>
    <t>Оказание материальной помощи в страховании имущества гражданам, проживающим в зоне подтопления</t>
  </si>
  <si>
    <t>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</si>
  <si>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</si>
  <si>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20750</t>
  </si>
  <si>
    <t>Муниципальная программа "Физическая культура, спорт и молодежная политика"</t>
  </si>
  <si>
    <t>09</t>
  </si>
  <si>
    <t>Подпрограмма "Физическая культура и спорт"</t>
  </si>
  <si>
    <t>Организация и проведение спортивных мероприятий</t>
  </si>
  <si>
    <t>20820</t>
  </si>
  <si>
    <t>Иные выплаты населению</t>
  </si>
  <si>
    <t>360</t>
  </si>
  <si>
    <t>Обеспечение деятельности (оказание услуг) спортивных учреждений</t>
  </si>
  <si>
    <t>22120</t>
  </si>
  <si>
    <t>Обеспечение деятельности (оказание услуг) спортивных учреждений (МБФСУ "СШ бокса им. В. Х. Тараша")</t>
  </si>
  <si>
    <t>22121</t>
  </si>
  <si>
    <t>Обеспечение деятельности (оказание услуг) спортивных учреждений (МБФСУ "СШ футбола")</t>
  </si>
  <si>
    <t>22122</t>
  </si>
  <si>
    <t>Обеспечение деятельности (оказание услуг) спортивных учреждений (МБУ СК "Тайжина")</t>
  </si>
  <si>
    <t>22123</t>
  </si>
  <si>
    <t>Обеспечение деятельности (оказание услуг) спортивных учреждений (МАУ СК "ШАХТЕР")</t>
  </si>
  <si>
    <t>22124</t>
  </si>
  <si>
    <t>22140</t>
  </si>
  <si>
    <t>Реализация проектов инициативного бюджетирования "Твой Кузбасс - твоя инициатива" (за счет инициативных платежей)</t>
  </si>
  <si>
    <t>23420</t>
  </si>
  <si>
    <t>Развитие физической культуры и массового спорта</t>
  </si>
  <si>
    <t>S0510</t>
  </si>
  <si>
    <t>Реализация проектов инициативного бюджетирования "Твой Кузбасс - твоя инициатива"</t>
  </si>
  <si>
    <t>S3420</t>
  </si>
  <si>
    <t>Подпрограмма "Молодежная политика"</t>
  </si>
  <si>
    <t>Воспитание гражданственности и патриотизма молодежи</t>
  </si>
  <si>
    <t>20910</t>
  </si>
  <si>
    <t>Развитие волонтерского движения</t>
  </si>
  <si>
    <t>20930</t>
  </si>
  <si>
    <t>20970</t>
  </si>
  <si>
    <t>Реализация мер в области государственной молодежной политики</t>
  </si>
  <si>
    <t>S0490</t>
  </si>
  <si>
    <t>Муниципальная программа "Охрана окружающей среды Осинниковского городского округа"</t>
  </si>
  <si>
    <t>10</t>
  </si>
  <si>
    <t>Санитарная очистка территории и транспортировка отходов от места их накопления до места утилизации</t>
  </si>
  <si>
    <t>21400</t>
  </si>
  <si>
    <t>Проведение акарицидной обработки городского парка</t>
  </si>
  <si>
    <t>21410</t>
  </si>
  <si>
    <t>Благоустройство и содержание мест захоронений</t>
  </si>
  <si>
    <t>21420</t>
  </si>
  <si>
    <t>Исполнение судебных актов</t>
  </si>
  <si>
    <t>830</t>
  </si>
  <si>
    <t>Организация и проведение Дней защиты от экологической опасности</t>
  </si>
  <si>
    <t>21430</t>
  </si>
  <si>
    <t>Содержание и обустройство сибиреязвенных захоронений и скотомогильников (биотермических ям)</t>
  </si>
  <si>
    <t>71140</t>
  </si>
  <si>
    <t>Реализация федеральной целевой программы "Увековечение памяти погибших при защите Отечества на 2019 - 2024 годы"</t>
  </si>
  <si>
    <t>L2990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</si>
  <si>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</si>
  <si>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</t>
  </si>
  <si>
    <t>Организация регулярных перевозок пассажиров и багажа по регулируемым тарифам городским электротранспортом</t>
  </si>
  <si>
    <t>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</si>
  <si>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</si>
  <si>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71620</t>
  </si>
  <si>
    <t>подпрограмма "Благоустройство"</t>
  </si>
  <si>
    <t>Мероприятия по благоустройству</t>
  </si>
  <si>
    <t>22390</t>
  </si>
  <si>
    <t>Уличное освещение</t>
  </si>
  <si>
    <t>22400</t>
  </si>
  <si>
    <t>Организация мероприятий при осуществлении деятельности по обращению с животными без владельцев</t>
  </si>
  <si>
    <t>70860</t>
  </si>
  <si>
    <t>подпрограмма "Дорожное хозяйство"</t>
  </si>
  <si>
    <t>Мероприятия в сфере дорожного хозяйства</t>
  </si>
  <si>
    <t>22330</t>
  </si>
  <si>
    <t>Финансовое обеспечение дорожной деятельности в отношении дорог общего пользования местного значения</t>
  </si>
  <si>
    <t>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</si>
  <si>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</si>
  <si>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S2690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</si>
  <si>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</si>
  <si>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5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</si>
  <si>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</si>
  <si>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22350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</si>
  <si>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</si>
  <si>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</si>
  <si>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</si>
  <si>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</si>
  <si>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</si>
  <si>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</si>
  <si>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</si>
  <si>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</si>
  <si>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</si>
  <si>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</si>
  <si>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</si>
  <si>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72574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</si>
  <si>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</si>
  <si>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72575</t>
  </si>
  <si>
    <t>подпрограмма "Реализация государственной (муниципальной) политики"</t>
  </si>
  <si>
    <t>6</t>
  </si>
  <si>
    <t>Обеспечение деятельности МКУ ЖКУ</t>
  </si>
  <si>
    <t>22420</t>
  </si>
  <si>
    <t>подпрограмма "Жилищное хозяйство"</t>
  </si>
  <si>
    <t>7</t>
  </si>
  <si>
    <t>Обеспечение мероприятий по капитальному ремонту в многоквартирных домах в части муниципального жилищного фонда</t>
  </si>
  <si>
    <t>22300</t>
  </si>
  <si>
    <t>Муниципальная программа "Жилище на территории Осинниковского городского округа"</t>
  </si>
  <si>
    <t>12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</si>
  <si>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</si>
  <si>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51340</t>
  </si>
  <si>
    <t>Бюджетные инвестиции</t>
  </si>
  <si>
    <t>410</t>
  </si>
  <si>
    <t>Реализация программ местного развития и обеспечение занятости для шахтерских городов и поселков</t>
  </si>
  <si>
    <t>51560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</si>
  <si>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</si>
  <si>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51760</t>
  </si>
  <si>
    <t>Обеспечение жильем социальных категорий граждан, установленных законодательством Кемеровской области - Кузбасса</t>
  </si>
  <si>
    <t>71660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</si>
  <si>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</si>
  <si>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</si>
  <si>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Реализация мероприятий по обеспечению жильем молодых семей</t>
  </si>
  <si>
    <t>L4970</t>
  </si>
  <si>
    <t>R0820</t>
  </si>
  <si>
    <t>Региональный проект "Обеспечение устойчивого сокращения непригодного для проживания жилищного фонда"</t>
  </si>
  <si>
    <t>F3</t>
  </si>
  <si>
    <t>Обеспечение мероприятий по переселению граждан из аварийного жилищного фонда</t>
  </si>
  <si>
    <t>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</si>
  <si>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</si>
  <si>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</si>
  <si>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</si>
  <si>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67484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</si>
  <si>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</si>
  <si>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</t>
  </si>
  <si>
    <t>Совершенствование системы связи и оповещения населения</t>
  </si>
  <si>
    <t>21280</t>
  </si>
  <si>
    <t>Меры по безопасному пропуску ледохода и паводковых вод</t>
  </si>
  <si>
    <t>21290</t>
  </si>
  <si>
    <t>Обеспечение деятельности (оказание услуг) подведомственных учреждений</t>
  </si>
  <si>
    <t>21300</t>
  </si>
  <si>
    <t>Обустройство пляжей и мест массового отдыха у воды</t>
  </si>
  <si>
    <t>21330</t>
  </si>
  <si>
    <t>Обеспечение противопожарной безопасности</t>
  </si>
  <si>
    <t>21340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</si>
  <si>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</si>
  <si>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</t>
  </si>
  <si>
    <t>Подготовительные работы, связанные с реализацией мероприятий программы формирования современной городской среды</t>
  </si>
  <si>
    <t>20990</t>
  </si>
  <si>
    <t>Реализация программ формирования современной городской среды (средства собственников жилья)</t>
  </si>
  <si>
    <t>22340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</si>
  <si>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</si>
  <si>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</si>
  <si>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</si>
  <si>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</si>
  <si>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Реализация программ формирования современной городской среды (благоустройство дворовых территорий)</t>
  </si>
  <si>
    <t>55551</t>
  </si>
  <si>
    <t>Реализация программ формирования современной городской среды (благоустройство общественных территорий)</t>
  </si>
  <si>
    <t>55552</t>
  </si>
  <si>
    <t>Муниципальная программа "Управление муниципальными финансами Осинниковского городского округа"</t>
  </si>
  <si>
    <t>15</t>
  </si>
  <si>
    <t>Резервный фонд администрации Осинниковского городского округа</t>
  </si>
  <si>
    <t>23000</t>
  </si>
  <si>
    <t>Резервные средства</t>
  </si>
  <si>
    <t>870</t>
  </si>
  <si>
    <t>Обслуживание муниципального долга</t>
  </si>
  <si>
    <t>23010</t>
  </si>
  <si>
    <t>730</t>
  </si>
  <si>
    <t>Муниципальная программа "Развитие туризма на территории муниципального образования – Осинниковский городской округ"</t>
  </si>
  <si>
    <t>16</t>
  </si>
  <si>
    <t>Нормативно-правовое и организационно-методическое обеспечение в сфере развития туризма</t>
  </si>
  <si>
    <t>21500</t>
  </si>
  <si>
    <t>Организация и проведение мероприятий туристической направленности</t>
  </si>
  <si>
    <t>21510</t>
  </si>
  <si>
    <t>Организация туристических маршрутов (экскурсий)</t>
  </si>
  <si>
    <t>21520</t>
  </si>
  <si>
    <t>Изготовление презентационных материалов о туристических возможностях округа</t>
  </si>
  <si>
    <t>21530</t>
  </si>
  <si>
    <t>Непрограммное направление деятельности</t>
  </si>
  <si>
    <t>44</t>
  </si>
  <si>
    <t>Глава Осинниковского городского округа</t>
  </si>
  <si>
    <t>25010</t>
  </si>
  <si>
    <t>Председатель Совета народных депутатов Осинниковского городского округа</t>
  </si>
  <si>
    <t>25020</t>
  </si>
  <si>
    <t>Председатель Контрольно - счетной палаты Осинниковского городского округа</t>
  </si>
  <si>
    <t>25030</t>
  </si>
  <si>
    <t>25060</t>
  </si>
  <si>
    <t>Содержание МКУ "Архивное управление"</t>
  </si>
  <si>
    <t>25170</t>
  </si>
  <si>
    <t>Расходы на содержание аппарата</t>
  </si>
  <si>
    <t>25210</t>
  </si>
  <si>
    <t>Выплата физическим лицам за совершение ими определенных полномочий в соответствии с законодательством РФ</t>
  </si>
  <si>
    <t>25230</t>
  </si>
  <si>
    <t>Обеспечение деятельности учреждений в части прочих расходов на выполнение функций по общегосударственным вопросам</t>
  </si>
  <si>
    <t>25240</t>
  </si>
  <si>
    <t>Условно утвержденные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</si>
  <si>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</si>
  <si>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</si>
  <si>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</si>
  <si>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79050</t>
  </si>
  <si>
    <t>Создание и функционирование административных комиссий</t>
  </si>
  <si>
    <t>79060</t>
  </si>
  <si>
    <t>Приложение 2</t>
  </si>
  <si>
    <t>Осинниковского городского округа</t>
  </si>
  <si>
    <t>20840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</si>
  <si>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</si>
  <si>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</si>
  <si>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21310</t>
  </si>
  <si>
    <t>от _______ №___</t>
  </si>
  <si>
    <t>рублей</t>
  </si>
  <si>
    <t xml:space="preserve"> РАСХОДЫ БЮДЖЕТА ГОРОДСКОГО ОКРУГА ПО ЦЕЛЕВЫМ СТАТЬЯМ (МУНИЦИПАЛЬНЫМ ПРОГРАММАМ И НЕПРОГРАМНЫМ НАПРАВЛЕНИЯМ ДЕЯТЕЛЬНОСТИ), ГРУППАМ И ПОДГРУППАМ ВИДОВ КЛАССИФИКАЦИИ РАСХОДОВ БЮДЖЕТА ЗА 1 КВАРТАЛ 2022 ГОДА</t>
  </si>
  <si>
    <t>к Постановлению администрации</t>
  </si>
  <si>
    <t>исполнено за 1 квартал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</si>
</sst>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7" fillId="0" borderId="7" applyNumberFormat="0" applyFill="0" applyAlignment="0" applyProtection="0"/>
    <xf numFmtId="0" fontId="4" fillId="0" borderId="3">
      <alignment vertical="top"/>
      <protection/>
    </xf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0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2" fillId="0" borderId="0" applyNumberFormat="0" applyFill="0" applyBorder="0" applyAlignment="0" applyProtection="0"/>
    <xf numFmtId="0" fontId="29" fillId="31" borderId="9" applyNumberFormat="0" applyFont="0" applyAlignment="0" applyProtection="0"/>
    <xf numFmtId="9" fontId="29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right" vertical="top"/>
    </xf>
    <xf numFmtId="49" fontId="9" fillId="0" borderId="0" xfId="0" applyNumberFormat="1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10" fillId="33" borderId="3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 wrapText="1"/>
    </xf>
    <xf numFmtId="0" fontId="9" fillId="33" borderId="0" xfId="0" applyFont="1" applyFill="1" applyAlignment="1">
      <alignment vertical="top"/>
    </xf>
    <xf numFmtId="0" fontId="10" fillId="33" borderId="0" xfId="0" applyFont="1" applyFill="1" applyBorder="1" applyAlignment="1">
      <alignment horizontal="center" vertical="top"/>
    </xf>
    <xf numFmtId="4" fontId="9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vertical="top"/>
    </xf>
    <xf numFmtId="4" fontId="9" fillId="33" borderId="3" xfId="0" applyNumberFormat="1" applyFont="1" applyFill="1" applyBorder="1" applyAlignment="1">
      <alignment horizontal="right" vertical="top"/>
    </xf>
    <xf numFmtId="4" fontId="10" fillId="33" borderId="3" xfId="0" applyNumberFormat="1" applyFont="1" applyFill="1" applyBorder="1" applyAlignment="1">
      <alignment horizontal="right" vertical="top"/>
    </xf>
    <xf numFmtId="0" fontId="4" fillId="33" borderId="0" xfId="0" applyFont="1" applyFill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horizontal="right" vertical="top"/>
    </xf>
    <xf numFmtId="0" fontId="9" fillId="33" borderId="3" xfId="0" applyFont="1" applyFill="1" applyBorder="1" applyAlignment="1">
      <alignment horizontal="center"/>
    </xf>
    <xf numFmtId="168" fontId="0" fillId="33" borderId="0" xfId="0" applyNumberFormat="1" applyFill="1" applyAlignment="1">
      <alignment vertical="top"/>
    </xf>
    <xf numFmtId="0" fontId="0" fillId="33" borderId="0" xfId="0" applyFill="1" applyAlignment="1">
      <alignment vertical="top"/>
    </xf>
    <xf numFmtId="0" fontId="9" fillId="33" borderId="0" xfId="0" applyFont="1" applyFill="1" applyBorder="1" applyAlignment="1">
      <alignment horizontal="right" vertical="top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33" borderId="3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8"/>
  <sheetViews>
    <sheetView showGridLines="0" tabSelected="1" zoomScalePageLayoutView="0" workbookViewId="0" topLeftCell="A1">
      <selection activeCell="H18" sqref="H18"/>
    </sheetView>
  </sheetViews>
  <sheetFormatPr defaultColWidth="10.28125" defaultRowHeight="12"/>
  <cols>
    <col min="1" max="1" width="64.00390625" style="0" customWidth="1"/>
    <col min="2" max="2" width="10.28125" style="0" customWidth="1"/>
    <col min="3" max="3" width="8.140625" style="0" customWidth="1"/>
    <col min="4" max="4" width="12.140625" style="0" customWidth="1"/>
    <col min="5" max="5" width="11.00390625" style="0" customWidth="1"/>
    <col min="6" max="6" width="8.8515625" style="0" customWidth="1"/>
    <col min="7" max="7" width="22.421875" style="27" customWidth="1"/>
    <col min="8" max="8" width="21.140625" style="0" customWidth="1"/>
    <col min="9" max="10" width="14.8515625" style="0" hidden="1" customWidth="1"/>
    <col min="11" max="11" width="17.140625" style="0" customWidth="1"/>
    <col min="12" max="13" width="10.28125" style="0" customWidth="1"/>
    <col min="14" max="14" width="17.28125" style="0" customWidth="1"/>
  </cols>
  <sheetData>
    <row r="1" spans="1:7" s="16" customFormat="1" ht="12.75" customHeight="1">
      <c r="A1" s="28" t="s">
        <v>466</v>
      </c>
      <c r="B1" s="28"/>
      <c r="C1" s="28"/>
      <c r="D1" s="28"/>
      <c r="E1" s="28"/>
      <c r="F1" s="28"/>
      <c r="G1" s="28"/>
    </row>
    <row r="2" spans="1:7" s="16" customFormat="1" ht="12.75" customHeight="1">
      <c r="A2" s="28" t="s">
        <v>475</v>
      </c>
      <c r="B2" s="28"/>
      <c r="C2" s="28"/>
      <c r="D2" s="28"/>
      <c r="E2" s="28"/>
      <c r="F2" s="28"/>
      <c r="G2" s="28"/>
    </row>
    <row r="3" spans="1:7" s="16" customFormat="1" ht="12.75" customHeight="1">
      <c r="A3" s="28" t="s">
        <v>467</v>
      </c>
      <c r="B3" s="28"/>
      <c r="C3" s="28"/>
      <c r="D3" s="28"/>
      <c r="E3" s="28"/>
      <c r="F3" s="28"/>
      <c r="G3" s="28"/>
    </row>
    <row r="4" spans="1:7" s="16" customFormat="1" ht="12.75" customHeight="1">
      <c r="A4" s="28" t="s">
        <v>472</v>
      </c>
      <c r="B4" s="28"/>
      <c r="C4" s="28"/>
      <c r="D4" s="28"/>
      <c r="E4" s="28"/>
      <c r="F4" s="28"/>
      <c r="G4" s="28"/>
    </row>
    <row r="5" spans="1:7" s="16" customFormat="1" ht="12.75" customHeight="1">
      <c r="A5" s="17"/>
      <c r="B5" s="17"/>
      <c r="C5" s="17"/>
      <c r="D5" s="17"/>
      <c r="G5" s="18"/>
    </row>
    <row r="6" spans="1:7" s="16" customFormat="1" ht="12.75" customHeight="1">
      <c r="A6" s="39" t="s">
        <v>474</v>
      </c>
      <c r="B6" s="39"/>
      <c r="C6" s="39"/>
      <c r="D6" s="39"/>
      <c r="E6" s="39"/>
      <c r="F6" s="39"/>
      <c r="G6" s="39"/>
    </row>
    <row r="7" spans="1:7" s="16" customFormat="1" ht="9" customHeight="1">
      <c r="A7" s="39"/>
      <c r="B7" s="39"/>
      <c r="C7" s="39"/>
      <c r="D7" s="39"/>
      <c r="E7" s="39"/>
      <c r="F7" s="39"/>
      <c r="G7" s="39"/>
    </row>
    <row r="8" spans="1:7" s="16" customFormat="1" ht="9.75" customHeight="1">
      <c r="A8" s="39"/>
      <c r="B8" s="39"/>
      <c r="C8" s="39"/>
      <c r="D8" s="39"/>
      <c r="E8" s="39"/>
      <c r="F8" s="39"/>
      <c r="G8" s="39"/>
    </row>
    <row r="9" spans="1:7" s="16" customFormat="1" ht="21.75" customHeight="1">
      <c r="A9" s="39"/>
      <c r="B9" s="39"/>
      <c r="C9" s="39"/>
      <c r="D9" s="39"/>
      <c r="E9" s="39"/>
      <c r="F9" s="39"/>
      <c r="G9" s="39"/>
    </row>
    <row r="10" spans="1:7" s="1" customFormat="1" ht="9.75" customHeight="1">
      <c r="A10" s="34"/>
      <c r="B10" s="34"/>
      <c r="C10" s="34"/>
      <c r="D10" s="34"/>
      <c r="E10" s="34"/>
      <c r="F10" s="34"/>
      <c r="G10" s="34"/>
    </row>
    <row r="11" spans="1:7" s="1" customFormat="1" ht="9" customHeight="1">
      <c r="A11" s="2"/>
      <c r="B11" s="3"/>
      <c r="C11" s="4"/>
      <c r="D11" s="4"/>
      <c r="E11" s="4"/>
      <c r="F11" s="4"/>
      <c r="G11" s="23"/>
    </row>
    <row r="12" spans="3:7" s="1" customFormat="1" ht="14.25" customHeight="1">
      <c r="C12" s="5"/>
      <c r="D12" s="5"/>
      <c r="E12" s="5"/>
      <c r="F12" s="5"/>
      <c r="G12" s="24" t="s">
        <v>473</v>
      </c>
    </row>
    <row r="13" spans="1:7" ht="18" customHeight="1">
      <c r="A13" s="35" t="s">
        <v>0</v>
      </c>
      <c r="B13" s="29" t="s">
        <v>1</v>
      </c>
      <c r="C13" s="30"/>
      <c r="D13" s="30"/>
      <c r="E13" s="30"/>
      <c r="F13" s="31"/>
      <c r="G13" s="38" t="s">
        <v>476</v>
      </c>
    </row>
    <row r="14" spans="1:7" ht="17.25" customHeight="1">
      <c r="A14" s="36"/>
      <c r="B14" s="29" t="s">
        <v>2</v>
      </c>
      <c r="C14" s="30"/>
      <c r="D14" s="30"/>
      <c r="E14" s="31"/>
      <c r="F14" s="32" t="s">
        <v>3</v>
      </c>
      <c r="G14" s="38"/>
    </row>
    <row r="15" spans="1:7" ht="48" customHeight="1">
      <c r="A15" s="37"/>
      <c r="B15" s="6" t="s">
        <v>4</v>
      </c>
      <c r="C15" s="6" t="s">
        <v>5</v>
      </c>
      <c r="D15" s="6" t="s">
        <v>6</v>
      </c>
      <c r="E15" s="6" t="s">
        <v>7</v>
      </c>
      <c r="F15" s="33"/>
      <c r="G15" s="38"/>
    </row>
    <row r="16" spans="1:7" ht="15" customHeight="1">
      <c r="A16" s="7">
        <f>COLUMN()</f>
        <v>1</v>
      </c>
      <c r="B16" s="7">
        <f>COLUMN()</f>
        <v>2</v>
      </c>
      <c r="C16" s="7">
        <f>COLUMN()</f>
        <v>3</v>
      </c>
      <c r="D16" s="7">
        <f>COLUMN()</f>
        <v>4</v>
      </c>
      <c r="E16" s="7">
        <f>COLUMN()</f>
        <v>5</v>
      </c>
      <c r="F16" s="7">
        <f>COLUMN()</f>
        <v>6</v>
      </c>
      <c r="G16" s="25">
        <f>COLUMN()</f>
        <v>7</v>
      </c>
    </row>
    <row r="17" spans="1:7" ht="12.75">
      <c r="A17" s="8" t="s">
        <v>8</v>
      </c>
      <c r="B17" s="9"/>
      <c r="C17" s="9"/>
      <c r="D17" s="9"/>
      <c r="E17" s="9"/>
      <c r="F17" s="9" t="s">
        <v>9</v>
      </c>
      <c r="G17" s="21">
        <f>G18+G27+G37+G40+G47+G181+G219+G233+G300+G343+G358+G403+G426+G442+G454+G459+G468+G497</f>
        <v>450989350.51</v>
      </c>
    </row>
    <row r="18" spans="1:10" s="12" customFormat="1" ht="39">
      <c r="A18" s="8" t="s">
        <v>10</v>
      </c>
      <c r="B18" s="9" t="s">
        <v>11</v>
      </c>
      <c r="C18" s="9" t="s">
        <v>12</v>
      </c>
      <c r="D18" s="9" t="s">
        <v>13</v>
      </c>
      <c r="E18" s="9" t="s">
        <v>14</v>
      </c>
      <c r="F18" s="9" t="s">
        <v>9</v>
      </c>
      <c r="G18" s="21">
        <f>G19+G21+G23+G25</f>
        <v>371378</v>
      </c>
      <c r="I18"/>
      <c r="J18"/>
    </row>
    <row r="19" spans="1:10" s="12" customFormat="1" ht="26.25" hidden="1">
      <c r="A19" s="8" t="s">
        <v>15</v>
      </c>
      <c r="B19" s="9" t="s">
        <v>11</v>
      </c>
      <c r="C19" s="9" t="s">
        <v>12</v>
      </c>
      <c r="D19" s="9" t="s">
        <v>13</v>
      </c>
      <c r="E19" s="9" t="s">
        <v>16</v>
      </c>
      <c r="F19" s="9" t="s">
        <v>9</v>
      </c>
      <c r="G19" s="21">
        <f>G20</f>
        <v>0</v>
      </c>
      <c r="I19"/>
      <c r="J19"/>
    </row>
    <row r="20" spans="1:10" s="13" customFormat="1" ht="26.25" hidden="1">
      <c r="A20" s="10" t="s">
        <v>17</v>
      </c>
      <c r="B20" s="11" t="s">
        <v>11</v>
      </c>
      <c r="C20" s="11" t="s">
        <v>12</v>
      </c>
      <c r="D20" s="11" t="s">
        <v>13</v>
      </c>
      <c r="E20" s="11" t="s">
        <v>16</v>
      </c>
      <c r="F20" s="11" t="s">
        <v>18</v>
      </c>
      <c r="G20" s="20">
        <v>0</v>
      </c>
      <c r="I20"/>
      <c r="J20"/>
    </row>
    <row r="21" spans="1:10" s="12" customFormat="1" ht="39">
      <c r="A21" s="8" t="s">
        <v>19</v>
      </c>
      <c r="B21" s="9" t="s">
        <v>11</v>
      </c>
      <c r="C21" s="9" t="s">
        <v>12</v>
      </c>
      <c r="D21" s="9" t="s">
        <v>13</v>
      </c>
      <c r="E21" s="9" t="s">
        <v>20</v>
      </c>
      <c r="F21" s="9" t="s">
        <v>9</v>
      </c>
      <c r="G21" s="21">
        <f>G22</f>
        <v>48440</v>
      </c>
      <c r="I21"/>
      <c r="J21"/>
    </row>
    <row r="22" spans="1:10" s="13" customFormat="1" ht="26.25">
      <c r="A22" s="10" t="s">
        <v>17</v>
      </c>
      <c r="B22" s="11" t="s">
        <v>11</v>
      </c>
      <c r="C22" s="11" t="s">
        <v>12</v>
      </c>
      <c r="D22" s="11" t="s">
        <v>13</v>
      </c>
      <c r="E22" s="11" t="s">
        <v>20</v>
      </c>
      <c r="F22" s="11" t="s">
        <v>18</v>
      </c>
      <c r="G22" s="20">
        <v>48440</v>
      </c>
      <c r="I22"/>
      <c r="J22"/>
    </row>
    <row r="23" spans="1:10" s="12" customFormat="1" ht="66">
      <c r="A23" s="8" t="s">
        <v>21</v>
      </c>
      <c r="B23" s="9" t="s">
        <v>11</v>
      </c>
      <c r="C23" s="9" t="s">
        <v>12</v>
      </c>
      <c r="D23" s="9" t="s">
        <v>13</v>
      </c>
      <c r="E23" s="9" t="s">
        <v>22</v>
      </c>
      <c r="F23" s="9" t="s">
        <v>9</v>
      </c>
      <c r="G23" s="21">
        <f>G24</f>
        <v>322938</v>
      </c>
      <c r="I23"/>
      <c r="J23"/>
    </row>
    <row r="24" spans="1:10" s="13" customFormat="1" ht="26.25">
      <c r="A24" s="10" t="s">
        <v>17</v>
      </c>
      <c r="B24" s="11" t="s">
        <v>11</v>
      </c>
      <c r="C24" s="11" t="s">
        <v>12</v>
      </c>
      <c r="D24" s="11" t="s">
        <v>13</v>
      </c>
      <c r="E24" s="11" t="s">
        <v>22</v>
      </c>
      <c r="F24" s="11" t="s">
        <v>18</v>
      </c>
      <c r="G24" s="20">
        <v>322938</v>
      </c>
      <c r="I24"/>
      <c r="J24"/>
    </row>
    <row r="25" spans="1:10" s="12" customFormat="1" ht="26.25" hidden="1">
      <c r="A25" s="8" t="s">
        <v>23</v>
      </c>
      <c r="B25" s="9" t="s">
        <v>11</v>
      </c>
      <c r="C25" s="9" t="s">
        <v>12</v>
      </c>
      <c r="D25" s="9" t="s">
        <v>13</v>
      </c>
      <c r="E25" s="9" t="s">
        <v>24</v>
      </c>
      <c r="F25" s="9" t="s">
        <v>9</v>
      </c>
      <c r="G25" s="21">
        <f>G26</f>
        <v>0</v>
      </c>
      <c r="I25"/>
      <c r="J25"/>
    </row>
    <row r="26" spans="1:10" s="13" customFormat="1" ht="26.25" hidden="1">
      <c r="A26" s="10" t="s">
        <v>17</v>
      </c>
      <c r="B26" s="11" t="s">
        <v>11</v>
      </c>
      <c r="C26" s="11" t="s">
        <v>12</v>
      </c>
      <c r="D26" s="11" t="s">
        <v>13</v>
      </c>
      <c r="E26" s="11" t="s">
        <v>24</v>
      </c>
      <c r="F26" s="11" t="s">
        <v>18</v>
      </c>
      <c r="G26" s="20">
        <v>0</v>
      </c>
      <c r="I26"/>
      <c r="J26"/>
    </row>
    <row r="27" spans="1:10" s="12" customFormat="1" ht="52.5">
      <c r="A27" s="8" t="s">
        <v>25</v>
      </c>
      <c r="B27" s="9" t="s">
        <v>26</v>
      </c>
      <c r="C27" s="9" t="s">
        <v>12</v>
      </c>
      <c r="D27" s="9" t="s">
        <v>13</v>
      </c>
      <c r="E27" s="9" t="s">
        <v>14</v>
      </c>
      <c r="F27" s="9" t="s">
        <v>9</v>
      </c>
      <c r="G27" s="21">
        <f>G28+G31+G34</f>
        <v>109140</v>
      </c>
      <c r="I27"/>
      <c r="J27"/>
    </row>
    <row r="28" spans="1:10" s="12" customFormat="1" ht="26.25" hidden="1">
      <c r="A28" s="8" t="s">
        <v>27</v>
      </c>
      <c r="B28" s="9" t="s">
        <v>26</v>
      </c>
      <c r="C28" s="9" t="s">
        <v>12</v>
      </c>
      <c r="D28" s="9" t="s">
        <v>13</v>
      </c>
      <c r="E28" s="9" t="s">
        <v>28</v>
      </c>
      <c r="F28" s="9" t="s">
        <v>9</v>
      </c>
      <c r="G28" s="21">
        <f>G29+G30</f>
        <v>0</v>
      </c>
      <c r="I28"/>
      <c r="J28"/>
    </row>
    <row r="29" spans="1:10" s="13" customFormat="1" ht="12.75" hidden="1">
      <c r="A29" s="10" t="s">
        <v>29</v>
      </c>
      <c r="B29" s="11" t="s">
        <v>26</v>
      </c>
      <c r="C29" s="11" t="s">
        <v>12</v>
      </c>
      <c r="D29" s="11" t="s">
        <v>13</v>
      </c>
      <c r="E29" s="11" t="s">
        <v>28</v>
      </c>
      <c r="F29" s="11" t="s">
        <v>30</v>
      </c>
      <c r="G29" s="20">
        <v>0</v>
      </c>
      <c r="I29"/>
      <c r="J29"/>
    </row>
    <row r="30" spans="1:10" s="13" customFormat="1" ht="12.75" hidden="1">
      <c r="A30" s="10" t="s">
        <v>31</v>
      </c>
      <c r="B30" s="11" t="s">
        <v>26</v>
      </c>
      <c r="C30" s="11" t="s">
        <v>12</v>
      </c>
      <c r="D30" s="11" t="s">
        <v>13</v>
      </c>
      <c r="E30" s="11" t="s">
        <v>28</v>
      </c>
      <c r="F30" s="11" t="s">
        <v>32</v>
      </c>
      <c r="G30" s="20">
        <v>0</v>
      </c>
      <c r="I30"/>
      <c r="J30"/>
    </row>
    <row r="31" spans="1:10" s="12" customFormat="1" ht="26.25">
      <c r="A31" s="8" t="s">
        <v>33</v>
      </c>
      <c r="B31" s="9" t="s">
        <v>26</v>
      </c>
      <c r="C31" s="9" t="s">
        <v>12</v>
      </c>
      <c r="D31" s="9" t="s">
        <v>13</v>
      </c>
      <c r="E31" s="9" t="s">
        <v>34</v>
      </c>
      <c r="F31" s="9" t="s">
        <v>9</v>
      </c>
      <c r="G31" s="21">
        <f>G32+G33</f>
        <v>50550</v>
      </c>
      <c r="I31"/>
      <c r="J31"/>
    </row>
    <row r="32" spans="1:10" s="13" customFormat="1" ht="26.25">
      <c r="A32" s="10" t="s">
        <v>17</v>
      </c>
      <c r="B32" s="11" t="s">
        <v>26</v>
      </c>
      <c r="C32" s="11" t="s">
        <v>12</v>
      </c>
      <c r="D32" s="11" t="s">
        <v>13</v>
      </c>
      <c r="E32" s="11" t="s">
        <v>34</v>
      </c>
      <c r="F32" s="11" t="s">
        <v>18</v>
      </c>
      <c r="G32" s="20">
        <v>50550</v>
      </c>
      <c r="I32"/>
      <c r="J32"/>
    </row>
    <row r="33" spans="1:10" s="13" customFormat="1" ht="12.75" hidden="1">
      <c r="A33" s="10" t="s">
        <v>29</v>
      </c>
      <c r="B33" s="11" t="s">
        <v>26</v>
      </c>
      <c r="C33" s="11" t="s">
        <v>12</v>
      </c>
      <c r="D33" s="11" t="s">
        <v>13</v>
      </c>
      <c r="E33" s="11" t="s">
        <v>34</v>
      </c>
      <c r="F33" s="11" t="s">
        <v>30</v>
      </c>
      <c r="G33" s="20">
        <v>0</v>
      </c>
      <c r="I33"/>
      <c r="J33"/>
    </row>
    <row r="34" spans="1:10" s="12" customFormat="1" ht="26.25">
      <c r="A34" s="8" t="s">
        <v>35</v>
      </c>
      <c r="B34" s="9" t="s">
        <v>26</v>
      </c>
      <c r="C34" s="9" t="s">
        <v>12</v>
      </c>
      <c r="D34" s="9" t="s">
        <v>13</v>
      </c>
      <c r="E34" s="9" t="s">
        <v>36</v>
      </c>
      <c r="F34" s="9" t="s">
        <v>9</v>
      </c>
      <c r="G34" s="21">
        <f>G35+G36</f>
        <v>58590</v>
      </c>
      <c r="I34"/>
      <c r="J34"/>
    </row>
    <row r="35" spans="1:10" s="13" customFormat="1" ht="26.25" hidden="1">
      <c r="A35" s="10" t="s">
        <v>17</v>
      </c>
      <c r="B35" s="11" t="s">
        <v>26</v>
      </c>
      <c r="C35" s="11" t="s">
        <v>12</v>
      </c>
      <c r="D35" s="11" t="s">
        <v>13</v>
      </c>
      <c r="E35" s="11" t="s">
        <v>36</v>
      </c>
      <c r="F35" s="11" t="s">
        <v>18</v>
      </c>
      <c r="G35" s="20">
        <v>0</v>
      </c>
      <c r="I35"/>
      <c r="J35"/>
    </row>
    <row r="36" spans="1:10" s="13" customFormat="1" ht="52.5">
      <c r="A36" s="10" t="s">
        <v>37</v>
      </c>
      <c r="B36" s="11" t="s">
        <v>26</v>
      </c>
      <c r="C36" s="11" t="s">
        <v>12</v>
      </c>
      <c r="D36" s="11" t="s">
        <v>13</v>
      </c>
      <c r="E36" s="11" t="s">
        <v>36</v>
      </c>
      <c r="F36" s="11" t="s">
        <v>38</v>
      </c>
      <c r="G36" s="20">
        <v>58590</v>
      </c>
      <c r="I36"/>
      <c r="J36"/>
    </row>
    <row r="37" spans="1:10" s="12" customFormat="1" ht="52.5" hidden="1">
      <c r="A37" s="8" t="s">
        <v>39</v>
      </c>
      <c r="B37" s="9" t="s">
        <v>40</v>
      </c>
      <c r="C37" s="9" t="s">
        <v>12</v>
      </c>
      <c r="D37" s="9" t="s">
        <v>13</v>
      </c>
      <c r="E37" s="9" t="s">
        <v>14</v>
      </c>
      <c r="F37" s="9" t="s">
        <v>9</v>
      </c>
      <c r="G37" s="21">
        <f>G38</f>
        <v>0</v>
      </c>
      <c r="I37"/>
      <c r="J37"/>
    </row>
    <row r="38" spans="1:10" s="12" customFormat="1" ht="12.75" hidden="1">
      <c r="A38" s="8" t="s">
        <v>41</v>
      </c>
      <c r="B38" s="9" t="s">
        <v>40</v>
      </c>
      <c r="C38" s="9" t="s">
        <v>12</v>
      </c>
      <c r="D38" s="9" t="s">
        <v>13</v>
      </c>
      <c r="E38" s="9" t="s">
        <v>42</v>
      </c>
      <c r="F38" s="9" t="s">
        <v>9</v>
      </c>
      <c r="G38" s="21">
        <f>G39</f>
        <v>0</v>
      </c>
      <c r="I38"/>
      <c r="J38"/>
    </row>
    <row r="39" spans="1:10" s="13" customFormat="1" ht="26.25" hidden="1">
      <c r="A39" s="10" t="s">
        <v>17</v>
      </c>
      <c r="B39" s="11" t="s">
        <v>40</v>
      </c>
      <c r="C39" s="11" t="s">
        <v>12</v>
      </c>
      <c r="D39" s="11" t="s">
        <v>13</v>
      </c>
      <c r="E39" s="11" t="s">
        <v>42</v>
      </c>
      <c r="F39" s="11" t="s">
        <v>18</v>
      </c>
      <c r="G39" s="20">
        <v>0</v>
      </c>
      <c r="I39"/>
      <c r="J39"/>
    </row>
    <row r="40" spans="1:10" s="12" customFormat="1" ht="26.25">
      <c r="A40" s="8" t="s">
        <v>43</v>
      </c>
      <c r="B40" s="9" t="s">
        <v>44</v>
      </c>
      <c r="C40" s="9" t="s">
        <v>12</v>
      </c>
      <c r="D40" s="9" t="s">
        <v>13</v>
      </c>
      <c r="E40" s="9" t="s">
        <v>14</v>
      </c>
      <c r="F40" s="9" t="s">
        <v>9</v>
      </c>
      <c r="G40" s="21">
        <f>G41+G43+G45</f>
        <v>2614646.06</v>
      </c>
      <c r="I40"/>
      <c r="J40"/>
    </row>
    <row r="41" spans="1:10" s="12" customFormat="1" ht="39">
      <c r="A41" s="8" t="s">
        <v>45</v>
      </c>
      <c r="B41" s="9" t="s">
        <v>44</v>
      </c>
      <c r="C41" s="9" t="s">
        <v>12</v>
      </c>
      <c r="D41" s="9" t="s">
        <v>13</v>
      </c>
      <c r="E41" s="9" t="s">
        <v>46</v>
      </c>
      <c r="F41" s="9" t="s">
        <v>9</v>
      </c>
      <c r="G41" s="21">
        <f>G42</f>
        <v>2042174.82</v>
      </c>
      <c r="I41"/>
      <c r="J41"/>
    </row>
    <row r="42" spans="1:10" s="13" customFormat="1" ht="12.75">
      <c r="A42" s="10" t="s">
        <v>31</v>
      </c>
      <c r="B42" s="11" t="s">
        <v>44</v>
      </c>
      <c r="C42" s="11" t="s">
        <v>12</v>
      </c>
      <c r="D42" s="11" t="s">
        <v>13</v>
      </c>
      <c r="E42" s="11" t="s">
        <v>46</v>
      </c>
      <c r="F42" s="11" t="s">
        <v>32</v>
      </c>
      <c r="G42" s="20">
        <v>2042174.82</v>
      </c>
      <c r="I42"/>
      <c r="J42"/>
    </row>
    <row r="43" spans="1:10" s="12" customFormat="1" ht="12.75">
      <c r="A43" s="8" t="s">
        <v>47</v>
      </c>
      <c r="B43" s="9" t="s">
        <v>44</v>
      </c>
      <c r="C43" s="9" t="s">
        <v>12</v>
      </c>
      <c r="D43" s="9" t="s">
        <v>13</v>
      </c>
      <c r="E43" s="9" t="s">
        <v>48</v>
      </c>
      <c r="F43" s="9" t="s">
        <v>9</v>
      </c>
      <c r="G43" s="21">
        <f>G44</f>
        <v>377471.24</v>
      </c>
      <c r="I43"/>
      <c r="J43"/>
    </row>
    <row r="44" spans="1:10" s="13" customFormat="1" ht="12.75">
      <c r="A44" s="10" t="s">
        <v>31</v>
      </c>
      <c r="B44" s="11" t="s">
        <v>44</v>
      </c>
      <c r="C44" s="11" t="s">
        <v>12</v>
      </c>
      <c r="D44" s="11" t="s">
        <v>13</v>
      </c>
      <c r="E44" s="11" t="s">
        <v>48</v>
      </c>
      <c r="F44" s="11" t="s">
        <v>32</v>
      </c>
      <c r="G44" s="20">
        <v>377471.24</v>
      </c>
      <c r="I44"/>
      <c r="J44"/>
    </row>
    <row r="45" spans="1:10" s="12" customFormat="1" ht="12.75">
      <c r="A45" s="8" t="s">
        <v>49</v>
      </c>
      <c r="B45" s="9" t="s">
        <v>44</v>
      </c>
      <c r="C45" s="9" t="s">
        <v>12</v>
      </c>
      <c r="D45" s="9" t="s">
        <v>13</v>
      </c>
      <c r="E45" s="9" t="s">
        <v>50</v>
      </c>
      <c r="F45" s="9" t="s">
        <v>9</v>
      </c>
      <c r="G45" s="21">
        <f>G46</f>
        <v>195000</v>
      </c>
      <c r="I45"/>
      <c r="J45"/>
    </row>
    <row r="46" spans="1:10" s="13" customFormat="1" ht="12.75">
      <c r="A46" s="10" t="s">
        <v>31</v>
      </c>
      <c r="B46" s="11" t="s">
        <v>44</v>
      </c>
      <c r="C46" s="11" t="s">
        <v>12</v>
      </c>
      <c r="D46" s="11" t="s">
        <v>13</v>
      </c>
      <c r="E46" s="11" t="s">
        <v>50</v>
      </c>
      <c r="F46" s="11" t="s">
        <v>32</v>
      </c>
      <c r="G46" s="20">
        <v>195000</v>
      </c>
      <c r="I46"/>
      <c r="J46"/>
    </row>
    <row r="47" spans="1:10" s="12" customFormat="1" ht="26.25">
      <c r="A47" s="8" t="s">
        <v>51</v>
      </c>
      <c r="B47" s="9" t="s">
        <v>52</v>
      </c>
      <c r="C47" s="9" t="s">
        <v>12</v>
      </c>
      <c r="D47" s="9" t="s">
        <v>13</v>
      </c>
      <c r="E47" s="9" t="s">
        <v>14</v>
      </c>
      <c r="F47" s="9" t="s">
        <v>9</v>
      </c>
      <c r="G47" s="21">
        <f>G48+G141+G172</f>
        <v>223124529.13999996</v>
      </c>
      <c r="H47" s="22"/>
      <c r="I47"/>
      <c r="J47"/>
    </row>
    <row r="48" spans="1:10" s="12" customFormat="1" ht="26.25">
      <c r="A48" s="8" t="s">
        <v>53</v>
      </c>
      <c r="B48" s="9" t="s">
        <v>52</v>
      </c>
      <c r="C48" s="9" t="s">
        <v>54</v>
      </c>
      <c r="D48" s="9" t="s">
        <v>13</v>
      </c>
      <c r="E48" s="9" t="s">
        <v>14</v>
      </c>
      <c r="F48" s="9" t="s">
        <v>9</v>
      </c>
      <c r="G48" s="21">
        <f>G50+G54+G56+G60++G62+G64+G66+G68+G70+G73+G75+G77+G81+G83+G86+G88+G90+G92+G95+G105+G109+G119++G121+G124+G126+G129+G132+G134+G137</f>
        <v>207146203.00999996</v>
      </c>
      <c r="I48"/>
      <c r="J48"/>
    </row>
    <row r="49" spans="1:10" s="12" customFormat="1" ht="26.25" hidden="1">
      <c r="A49" s="8" t="s">
        <v>53</v>
      </c>
      <c r="B49" s="9" t="s">
        <v>52</v>
      </c>
      <c r="C49" s="9" t="s">
        <v>54</v>
      </c>
      <c r="D49" s="9" t="s">
        <v>13</v>
      </c>
      <c r="E49" s="9" t="s">
        <v>14</v>
      </c>
      <c r="F49" s="9" t="s">
        <v>9</v>
      </c>
      <c r="G49" s="21">
        <v>884683.54</v>
      </c>
      <c r="I49"/>
      <c r="J49"/>
    </row>
    <row r="50" spans="1:10" s="12" customFormat="1" ht="26.25" hidden="1">
      <c r="A50" s="8" t="s">
        <v>55</v>
      </c>
      <c r="B50" s="9" t="s">
        <v>52</v>
      </c>
      <c r="C50" s="9" t="s">
        <v>54</v>
      </c>
      <c r="D50" s="9" t="s">
        <v>13</v>
      </c>
      <c r="E50" s="9" t="s">
        <v>56</v>
      </c>
      <c r="F50" s="9" t="s">
        <v>9</v>
      </c>
      <c r="G50" s="21">
        <f>G51+G52+G53</f>
        <v>0</v>
      </c>
      <c r="I50"/>
      <c r="J50"/>
    </row>
    <row r="51" spans="1:10" s="13" customFormat="1" ht="26.25" hidden="1">
      <c r="A51" s="10" t="s">
        <v>17</v>
      </c>
      <c r="B51" s="11" t="s">
        <v>52</v>
      </c>
      <c r="C51" s="11" t="s">
        <v>54</v>
      </c>
      <c r="D51" s="11" t="s">
        <v>13</v>
      </c>
      <c r="E51" s="11" t="s">
        <v>56</v>
      </c>
      <c r="F51" s="11" t="s">
        <v>18</v>
      </c>
      <c r="G51" s="20">
        <v>0</v>
      </c>
      <c r="I51"/>
      <c r="J51"/>
    </row>
    <row r="52" spans="1:10" s="13" customFormat="1" ht="12.75" hidden="1">
      <c r="A52" s="10" t="s">
        <v>57</v>
      </c>
      <c r="B52" s="11" t="s">
        <v>52</v>
      </c>
      <c r="C52" s="11" t="s">
        <v>54</v>
      </c>
      <c r="D52" s="11" t="s">
        <v>13</v>
      </c>
      <c r="E52" s="11" t="s">
        <v>56</v>
      </c>
      <c r="F52" s="11" t="s">
        <v>58</v>
      </c>
      <c r="G52" s="20">
        <v>0</v>
      </c>
      <c r="I52"/>
      <c r="J52"/>
    </row>
    <row r="53" spans="1:10" s="13" customFormat="1" ht="12.75" hidden="1">
      <c r="A53" s="10" t="s">
        <v>29</v>
      </c>
      <c r="B53" s="11" t="s">
        <v>52</v>
      </c>
      <c r="C53" s="11" t="s">
        <v>54</v>
      </c>
      <c r="D53" s="11" t="s">
        <v>13</v>
      </c>
      <c r="E53" s="11" t="s">
        <v>56</v>
      </c>
      <c r="F53" s="11" t="s">
        <v>30</v>
      </c>
      <c r="G53" s="20">
        <v>0</v>
      </c>
      <c r="I53"/>
      <c r="J53"/>
    </row>
    <row r="54" spans="1:10" s="12" customFormat="1" ht="39">
      <c r="A54" s="8" t="s">
        <v>59</v>
      </c>
      <c r="B54" s="9" t="s">
        <v>52</v>
      </c>
      <c r="C54" s="9" t="s">
        <v>54</v>
      </c>
      <c r="D54" s="9" t="s">
        <v>13</v>
      </c>
      <c r="E54" s="9" t="s">
        <v>60</v>
      </c>
      <c r="F54" s="9" t="s">
        <v>9</v>
      </c>
      <c r="G54" s="21">
        <f>G55</f>
        <v>338920</v>
      </c>
      <c r="I54"/>
      <c r="J54"/>
    </row>
    <row r="55" spans="1:10" s="13" customFormat="1" ht="12.75">
      <c r="A55" s="10" t="s">
        <v>29</v>
      </c>
      <c r="B55" s="11" t="s">
        <v>52</v>
      </c>
      <c r="C55" s="11" t="s">
        <v>54</v>
      </c>
      <c r="D55" s="11" t="s">
        <v>13</v>
      </c>
      <c r="E55" s="11" t="s">
        <v>60</v>
      </c>
      <c r="F55" s="11" t="s">
        <v>30</v>
      </c>
      <c r="G55" s="20">
        <v>338920</v>
      </c>
      <c r="I55"/>
      <c r="J55"/>
    </row>
    <row r="56" spans="1:10" s="12" customFormat="1" ht="26.25">
      <c r="A56" s="8" t="s">
        <v>61</v>
      </c>
      <c r="B56" s="9" t="s">
        <v>52</v>
      </c>
      <c r="C56" s="9" t="s">
        <v>54</v>
      </c>
      <c r="D56" s="9" t="s">
        <v>13</v>
      </c>
      <c r="E56" s="9" t="s">
        <v>62</v>
      </c>
      <c r="F56" s="9" t="s">
        <v>9</v>
      </c>
      <c r="G56" s="21">
        <f>G57+G58+G59</f>
        <v>15420</v>
      </c>
      <c r="I56"/>
      <c r="J56"/>
    </row>
    <row r="57" spans="1:10" s="13" customFormat="1" ht="26.25">
      <c r="A57" s="10" t="s">
        <v>17</v>
      </c>
      <c r="B57" s="11" t="s">
        <v>52</v>
      </c>
      <c r="C57" s="11" t="s">
        <v>54</v>
      </c>
      <c r="D57" s="11" t="s">
        <v>13</v>
      </c>
      <c r="E57" s="11" t="s">
        <v>62</v>
      </c>
      <c r="F57" s="11" t="s">
        <v>18</v>
      </c>
      <c r="G57" s="20"/>
      <c r="I57"/>
      <c r="J57"/>
    </row>
    <row r="58" spans="1:10" s="13" customFormat="1" ht="12.75">
      <c r="A58" s="10" t="s">
        <v>57</v>
      </c>
      <c r="B58" s="11" t="s">
        <v>52</v>
      </c>
      <c r="C58" s="11" t="s">
        <v>54</v>
      </c>
      <c r="D58" s="11" t="s">
        <v>13</v>
      </c>
      <c r="E58" s="11" t="s">
        <v>62</v>
      </c>
      <c r="F58" s="11" t="s">
        <v>58</v>
      </c>
      <c r="G58" s="20">
        <v>4000</v>
      </c>
      <c r="I58"/>
      <c r="J58"/>
    </row>
    <row r="59" spans="1:10" s="13" customFormat="1" ht="12.75">
      <c r="A59" s="10" t="s">
        <v>29</v>
      </c>
      <c r="B59" s="11" t="s">
        <v>52</v>
      </c>
      <c r="C59" s="11" t="s">
        <v>54</v>
      </c>
      <c r="D59" s="11" t="s">
        <v>13</v>
      </c>
      <c r="E59" s="11" t="s">
        <v>62</v>
      </c>
      <c r="F59" s="11" t="s">
        <v>30</v>
      </c>
      <c r="G59" s="20">
        <v>11420</v>
      </c>
      <c r="I59"/>
      <c r="J59"/>
    </row>
    <row r="60" spans="1:10" s="12" customFormat="1" ht="39" hidden="1">
      <c r="A60" s="8" t="s">
        <v>63</v>
      </c>
      <c r="B60" s="9" t="s">
        <v>52</v>
      </c>
      <c r="C60" s="9" t="s">
        <v>54</v>
      </c>
      <c r="D60" s="9" t="s">
        <v>13</v>
      </c>
      <c r="E60" s="9" t="s">
        <v>64</v>
      </c>
      <c r="F60" s="9" t="s">
        <v>9</v>
      </c>
      <c r="G60" s="21">
        <f>G61</f>
        <v>0</v>
      </c>
      <c r="I60"/>
      <c r="J60"/>
    </row>
    <row r="61" spans="1:10" s="13" customFormat="1" ht="12.75" hidden="1">
      <c r="A61" s="10" t="s">
        <v>29</v>
      </c>
      <c r="B61" s="11" t="s">
        <v>52</v>
      </c>
      <c r="C61" s="11" t="s">
        <v>54</v>
      </c>
      <c r="D61" s="11" t="s">
        <v>13</v>
      </c>
      <c r="E61" s="11" t="s">
        <v>64</v>
      </c>
      <c r="F61" s="11" t="s">
        <v>30</v>
      </c>
      <c r="G61" s="20">
        <v>0</v>
      </c>
      <c r="I61"/>
      <c r="J61"/>
    </row>
    <row r="62" spans="1:10" s="12" customFormat="1" ht="26.25" hidden="1">
      <c r="A62" s="8" t="s">
        <v>65</v>
      </c>
      <c r="B62" s="9" t="s">
        <v>52</v>
      </c>
      <c r="C62" s="9" t="s">
        <v>54</v>
      </c>
      <c r="D62" s="9" t="s">
        <v>13</v>
      </c>
      <c r="E62" s="9" t="s">
        <v>66</v>
      </c>
      <c r="F62" s="9" t="s">
        <v>9</v>
      </c>
      <c r="G62" s="21">
        <f>G63</f>
        <v>0</v>
      </c>
      <c r="I62"/>
      <c r="J62"/>
    </row>
    <row r="63" spans="1:10" s="13" customFormat="1" ht="12.75" hidden="1">
      <c r="A63" s="10" t="s">
        <v>29</v>
      </c>
      <c r="B63" s="11" t="s">
        <v>52</v>
      </c>
      <c r="C63" s="11" t="s">
        <v>54</v>
      </c>
      <c r="D63" s="11" t="s">
        <v>13</v>
      </c>
      <c r="E63" s="11" t="s">
        <v>66</v>
      </c>
      <c r="F63" s="11" t="s">
        <v>30</v>
      </c>
      <c r="G63" s="20">
        <v>0</v>
      </c>
      <c r="I63"/>
      <c r="J63"/>
    </row>
    <row r="64" spans="1:10" s="12" customFormat="1" ht="52.5">
      <c r="A64" s="8" t="s">
        <v>67</v>
      </c>
      <c r="B64" s="9" t="s">
        <v>52</v>
      </c>
      <c r="C64" s="9" t="s">
        <v>54</v>
      </c>
      <c r="D64" s="9" t="s">
        <v>13</v>
      </c>
      <c r="E64" s="9" t="s">
        <v>68</v>
      </c>
      <c r="F64" s="9" t="s">
        <v>9</v>
      </c>
      <c r="G64" s="21">
        <f>G65</f>
        <v>271539.44</v>
      </c>
      <c r="I64"/>
      <c r="J64"/>
    </row>
    <row r="65" spans="1:10" s="13" customFormat="1" ht="12.75">
      <c r="A65" s="10" t="s">
        <v>29</v>
      </c>
      <c r="B65" s="11" t="s">
        <v>52</v>
      </c>
      <c r="C65" s="11" t="s">
        <v>54</v>
      </c>
      <c r="D65" s="11" t="s">
        <v>13</v>
      </c>
      <c r="E65" s="11" t="s">
        <v>68</v>
      </c>
      <c r="F65" s="11" t="s">
        <v>30</v>
      </c>
      <c r="G65" s="20">
        <v>271539.44</v>
      </c>
      <c r="I65"/>
      <c r="J65"/>
    </row>
    <row r="66" spans="1:10" s="12" customFormat="1" ht="26.25" hidden="1">
      <c r="A66" s="8" t="s">
        <v>69</v>
      </c>
      <c r="B66" s="9" t="s">
        <v>52</v>
      </c>
      <c r="C66" s="9" t="s">
        <v>54</v>
      </c>
      <c r="D66" s="9" t="s">
        <v>13</v>
      </c>
      <c r="E66" s="9" t="s">
        <v>70</v>
      </c>
      <c r="F66" s="9" t="s">
        <v>9</v>
      </c>
      <c r="G66" s="21">
        <f>G67</f>
        <v>0</v>
      </c>
      <c r="I66"/>
      <c r="J66"/>
    </row>
    <row r="67" spans="1:10" s="13" customFormat="1" ht="12.75" hidden="1">
      <c r="A67" s="10" t="s">
        <v>29</v>
      </c>
      <c r="B67" s="11" t="s">
        <v>52</v>
      </c>
      <c r="C67" s="11" t="s">
        <v>54</v>
      </c>
      <c r="D67" s="11" t="s">
        <v>13</v>
      </c>
      <c r="E67" s="11" t="s">
        <v>70</v>
      </c>
      <c r="F67" s="11" t="s">
        <v>30</v>
      </c>
      <c r="G67" s="20">
        <v>0</v>
      </c>
      <c r="I67"/>
      <c r="J67"/>
    </row>
    <row r="68" spans="1:10" s="12" customFormat="1" ht="39" hidden="1">
      <c r="A68" s="8" t="s">
        <v>71</v>
      </c>
      <c r="B68" s="9" t="s">
        <v>52</v>
      </c>
      <c r="C68" s="9" t="s">
        <v>54</v>
      </c>
      <c r="D68" s="9" t="s">
        <v>13</v>
      </c>
      <c r="E68" s="9" t="s">
        <v>72</v>
      </c>
      <c r="F68" s="9" t="s">
        <v>9</v>
      </c>
      <c r="G68" s="21">
        <f>G69</f>
        <v>0</v>
      </c>
      <c r="I68"/>
      <c r="J68"/>
    </row>
    <row r="69" spans="1:10" s="13" customFormat="1" ht="26.25" hidden="1">
      <c r="A69" s="10" t="s">
        <v>17</v>
      </c>
      <c r="B69" s="11" t="s">
        <v>52</v>
      </c>
      <c r="C69" s="11" t="s">
        <v>54</v>
      </c>
      <c r="D69" s="11" t="s">
        <v>13</v>
      </c>
      <c r="E69" s="11" t="s">
        <v>72</v>
      </c>
      <c r="F69" s="11" t="s">
        <v>18</v>
      </c>
      <c r="G69" s="20">
        <v>0</v>
      </c>
      <c r="I69"/>
      <c r="J69"/>
    </row>
    <row r="70" spans="1:10" s="12" customFormat="1" ht="26.25">
      <c r="A70" s="8" t="s">
        <v>73</v>
      </c>
      <c r="B70" s="9" t="s">
        <v>52</v>
      </c>
      <c r="C70" s="9" t="s">
        <v>54</v>
      </c>
      <c r="D70" s="9" t="s">
        <v>13</v>
      </c>
      <c r="E70" s="9" t="s">
        <v>74</v>
      </c>
      <c r="F70" s="9" t="s">
        <v>9</v>
      </c>
      <c r="G70" s="21">
        <f>G71+G72</f>
        <v>44793790.6</v>
      </c>
      <c r="I70"/>
      <c r="J70"/>
    </row>
    <row r="71" spans="1:10" s="13" customFormat="1" ht="12.75">
      <c r="A71" s="10" t="s">
        <v>29</v>
      </c>
      <c r="B71" s="11" t="s">
        <v>52</v>
      </c>
      <c r="C71" s="11" t="s">
        <v>54</v>
      </c>
      <c r="D71" s="11" t="s">
        <v>13</v>
      </c>
      <c r="E71" s="11" t="s">
        <v>74</v>
      </c>
      <c r="F71" s="11" t="s">
        <v>30</v>
      </c>
      <c r="G71" s="20">
        <v>32284400.5</v>
      </c>
      <c r="I71"/>
      <c r="J71"/>
    </row>
    <row r="72" spans="1:10" s="13" customFormat="1" ht="12.75">
      <c r="A72" s="10" t="s">
        <v>31</v>
      </c>
      <c r="B72" s="11" t="s">
        <v>52</v>
      </c>
      <c r="C72" s="11" t="s">
        <v>54</v>
      </c>
      <c r="D72" s="11" t="s">
        <v>13</v>
      </c>
      <c r="E72" s="11" t="s">
        <v>74</v>
      </c>
      <c r="F72" s="11" t="s">
        <v>32</v>
      </c>
      <c r="G72" s="20">
        <v>12509390.1</v>
      </c>
      <c r="I72"/>
      <c r="J72"/>
    </row>
    <row r="73" spans="1:10" s="12" customFormat="1" ht="26.25">
      <c r="A73" s="8" t="s">
        <v>75</v>
      </c>
      <c r="B73" s="9" t="s">
        <v>52</v>
      </c>
      <c r="C73" s="9" t="s">
        <v>54</v>
      </c>
      <c r="D73" s="9" t="s">
        <v>13</v>
      </c>
      <c r="E73" s="9" t="s">
        <v>76</v>
      </c>
      <c r="F73" s="9" t="s">
        <v>9</v>
      </c>
      <c r="G73" s="21">
        <f>G74</f>
        <v>4498762.63</v>
      </c>
      <c r="I73"/>
      <c r="J73"/>
    </row>
    <row r="74" spans="1:10" s="13" customFormat="1" ht="12.75">
      <c r="A74" s="10" t="s">
        <v>29</v>
      </c>
      <c r="B74" s="11" t="s">
        <v>52</v>
      </c>
      <c r="C74" s="11" t="s">
        <v>54</v>
      </c>
      <c r="D74" s="11" t="s">
        <v>13</v>
      </c>
      <c r="E74" s="11" t="s">
        <v>76</v>
      </c>
      <c r="F74" s="11" t="s">
        <v>30</v>
      </c>
      <c r="G74" s="20">
        <v>4498762.63</v>
      </c>
      <c r="I74"/>
      <c r="J74"/>
    </row>
    <row r="75" spans="1:10" s="12" customFormat="1" ht="12.75">
      <c r="A75" s="8" t="s">
        <v>77</v>
      </c>
      <c r="B75" s="9" t="s">
        <v>52</v>
      </c>
      <c r="C75" s="9" t="s">
        <v>54</v>
      </c>
      <c r="D75" s="9" t="s">
        <v>13</v>
      </c>
      <c r="E75" s="9" t="s">
        <v>78</v>
      </c>
      <c r="F75" s="9" t="s">
        <v>9</v>
      </c>
      <c r="G75" s="21">
        <f>G76</f>
        <v>6073563.19</v>
      </c>
      <c r="I75"/>
      <c r="J75"/>
    </row>
    <row r="76" spans="1:10" s="13" customFormat="1" ht="12.75">
      <c r="A76" s="10" t="s">
        <v>29</v>
      </c>
      <c r="B76" s="11" t="s">
        <v>52</v>
      </c>
      <c r="C76" s="11" t="s">
        <v>54</v>
      </c>
      <c r="D76" s="11" t="s">
        <v>13</v>
      </c>
      <c r="E76" s="11" t="s">
        <v>78</v>
      </c>
      <c r="F76" s="11" t="s">
        <v>30</v>
      </c>
      <c r="G76" s="20">
        <v>6073563.19</v>
      </c>
      <c r="I76"/>
      <c r="J76"/>
    </row>
    <row r="77" spans="1:10" s="12" customFormat="1" ht="39">
      <c r="A77" s="8" t="s">
        <v>79</v>
      </c>
      <c r="B77" s="9" t="s">
        <v>52</v>
      </c>
      <c r="C77" s="9" t="s">
        <v>54</v>
      </c>
      <c r="D77" s="9" t="s">
        <v>13</v>
      </c>
      <c r="E77" s="9" t="s">
        <v>80</v>
      </c>
      <c r="F77" s="9" t="s">
        <v>9</v>
      </c>
      <c r="G77" s="21">
        <f>G78</f>
        <v>3512313.5100000002</v>
      </c>
      <c r="I77"/>
      <c r="J77"/>
    </row>
    <row r="78" spans="1:10" s="12" customFormat="1" ht="52.5">
      <c r="A78" s="8" t="s">
        <v>81</v>
      </c>
      <c r="B78" s="9" t="s">
        <v>52</v>
      </c>
      <c r="C78" s="9" t="s">
        <v>54</v>
      </c>
      <c r="D78" s="9" t="s">
        <v>13</v>
      </c>
      <c r="E78" s="9" t="s">
        <v>82</v>
      </c>
      <c r="F78" s="9" t="s">
        <v>9</v>
      </c>
      <c r="G78" s="21">
        <f>G79+G80</f>
        <v>3512313.5100000002</v>
      </c>
      <c r="I78"/>
      <c r="J78"/>
    </row>
    <row r="79" spans="1:10" s="13" customFormat="1" ht="26.25">
      <c r="A79" s="10" t="s">
        <v>17</v>
      </c>
      <c r="B79" s="11" t="s">
        <v>52</v>
      </c>
      <c r="C79" s="11" t="s">
        <v>54</v>
      </c>
      <c r="D79" s="11" t="s">
        <v>13</v>
      </c>
      <c r="E79" s="11" t="s">
        <v>82</v>
      </c>
      <c r="F79" s="11" t="s">
        <v>18</v>
      </c>
      <c r="G79" s="20">
        <v>3483892.24</v>
      </c>
      <c r="I79"/>
      <c r="J79"/>
    </row>
    <row r="80" spans="1:10" s="13" customFormat="1" ht="12.75">
      <c r="A80" s="10" t="s">
        <v>83</v>
      </c>
      <c r="B80" s="11" t="s">
        <v>52</v>
      </c>
      <c r="C80" s="11" t="s">
        <v>54</v>
      </c>
      <c r="D80" s="11" t="s">
        <v>13</v>
      </c>
      <c r="E80" s="11" t="s">
        <v>82</v>
      </c>
      <c r="F80" s="11" t="s">
        <v>84</v>
      </c>
      <c r="G80" s="20">
        <v>28421.27</v>
      </c>
      <c r="I80"/>
      <c r="J80"/>
    </row>
    <row r="81" spans="1:10" s="12" customFormat="1" ht="26.25">
      <c r="A81" s="8" t="s">
        <v>85</v>
      </c>
      <c r="B81" s="9" t="s">
        <v>52</v>
      </c>
      <c r="C81" s="9" t="s">
        <v>54</v>
      </c>
      <c r="D81" s="9" t="s">
        <v>13</v>
      </c>
      <c r="E81" s="9" t="s">
        <v>86</v>
      </c>
      <c r="F81" s="9" t="s">
        <v>9</v>
      </c>
      <c r="G81" s="21">
        <f>G82</f>
        <v>15001595.24</v>
      </c>
      <c r="I81"/>
      <c r="J81"/>
    </row>
    <row r="82" spans="1:10" s="13" customFormat="1" ht="12.75">
      <c r="A82" s="10" t="s">
        <v>29</v>
      </c>
      <c r="B82" s="11" t="s">
        <v>52</v>
      </c>
      <c r="C82" s="11" t="s">
        <v>54</v>
      </c>
      <c r="D82" s="11" t="s">
        <v>13</v>
      </c>
      <c r="E82" s="11" t="s">
        <v>86</v>
      </c>
      <c r="F82" s="11" t="s">
        <v>30</v>
      </c>
      <c r="G82" s="20">
        <v>15001595.24</v>
      </c>
      <c r="I82"/>
      <c r="J82"/>
    </row>
    <row r="83" spans="1:10" s="12" customFormat="1" ht="26.25">
      <c r="A83" s="8" t="s">
        <v>87</v>
      </c>
      <c r="B83" s="9" t="s">
        <v>52</v>
      </c>
      <c r="C83" s="9" t="s">
        <v>54</v>
      </c>
      <c r="D83" s="9" t="s">
        <v>13</v>
      </c>
      <c r="E83" s="9" t="s">
        <v>88</v>
      </c>
      <c r="F83" s="9" t="s">
        <v>9</v>
      </c>
      <c r="G83" s="21">
        <f>G84</f>
        <v>15000</v>
      </c>
      <c r="I83"/>
      <c r="J83"/>
    </row>
    <row r="84" spans="1:10" s="12" customFormat="1" ht="39">
      <c r="A84" s="8" t="s">
        <v>89</v>
      </c>
      <c r="B84" s="9" t="s">
        <v>52</v>
      </c>
      <c r="C84" s="9" t="s">
        <v>54</v>
      </c>
      <c r="D84" s="9" t="s">
        <v>13</v>
      </c>
      <c r="E84" s="9" t="s">
        <v>90</v>
      </c>
      <c r="F84" s="9" t="s">
        <v>9</v>
      </c>
      <c r="G84" s="21">
        <f>G85</f>
        <v>15000</v>
      </c>
      <c r="I84"/>
      <c r="J84"/>
    </row>
    <row r="85" spans="1:10" s="13" customFormat="1" ht="26.25">
      <c r="A85" s="10" t="s">
        <v>17</v>
      </c>
      <c r="B85" s="11" t="s">
        <v>52</v>
      </c>
      <c r="C85" s="11" t="s">
        <v>54</v>
      </c>
      <c r="D85" s="11" t="s">
        <v>13</v>
      </c>
      <c r="E85" s="11" t="s">
        <v>90</v>
      </c>
      <c r="F85" s="11" t="s">
        <v>18</v>
      </c>
      <c r="G85" s="20">
        <v>15000</v>
      </c>
      <c r="I85"/>
      <c r="J85"/>
    </row>
    <row r="86" spans="1:10" s="12" customFormat="1" ht="26.25">
      <c r="A86" s="8" t="s">
        <v>91</v>
      </c>
      <c r="B86" s="9" t="s">
        <v>52</v>
      </c>
      <c r="C86" s="9" t="s">
        <v>54</v>
      </c>
      <c r="D86" s="9" t="s">
        <v>13</v>
      </c>
      <c r="E86" s="9" t="s">
        <v>92</v>
      </c>
      <c r="F86" s="9" t="s">
        <v>9</v>
      </c>
      <c r="G86" s="21">
        <f>G87</f>
        <v>2050280.82</v>
      </c>
      <c r="I86"/>
      <c r="J86"/>
    </row>
    <row r="87" spans="1:10" s="13" customFormat="1" ht="26.25">
      <c r="A87" s="10" t="s">
        <v>17</v>
      </c>
      <c r="B87" s="11" t="s">
        <v>52</v>
      </c>
      <c r="C87" s="11" t="s">
        <v>54</v>
      </c>
      <c r="D87" s="11" t="s">
        <v>13</v>
      </c>
      <c r="E87" s="11" t="s">
        <v>92</v>
      </c>
      <c r="F87" s="11" t="s">
        <v>18</v>
      </c>
      <c r="G87" s="20">
        <v>2050280.82</v>
      </c>
      <c r="I87"/>
      <c r="J87"/>
    </row>
    <row r="88" spans="1:10" s="12" customFormat="1" ht="12.75">
      <c r="A88" s="8" t="s">
        <v>93</v>
      </c>
      <c r="B88" s="9" t="s">
        <v>52</v>
      </c>
      <c r="C88" s="9" t="s">
        <v>54</v>
      </c>
      <c r="D88" s="9" t="s">
        <v>13</v>
      </c>
      <c r="E88" s="9" t="s">
        <v>94</v>
      </c>
      <c r="F88" s="9" t="s">
        <v>9</v>
      </c>
      <c r="G88" s="21">
        <f>G89</f>
        <v>595977.5</v>
      </c>
      <c r="I88"/>
      <c r="J88"/>
    </row>
    <row r="89" spans="1:10" s="13" customFormat="1" ht="12.75">
      <c r="A89" s="10" t="s">
        <v>29</v>
      </c>
      <c r="B89" s="11" t="s">
        <v>52</v>
      </c>
      <c r="C89" s="11" t="s">
        <v>54</v>
      </c>
      <c r="D89" s="11" t="s">
        <v>13</v>
      </c>
      <c r="E89" s="11" t="s">
        <v>94</v>
      </c>
      <c r="F89" s="11" t="s">
        <v>30</v>
      </c>
      <c r="G89" s="20">
        <v>595977.5</v>
      </c>
      <c r="I89"/>
      <c r="J89"/>
    </row>
    <row r="90" spans="1:10" s="12" customFormat="1" ht="26.25">
      <c r="A90" s="8" t="s">
        <v>95</v>
      </c>
      <c r="B90" s="9" t="s">
        <v>52</v>
      </c>
      <c r="C90" s="9" t="s">
        <v>54</v>
      </c>
      <c r="D90" s="9" t="s">
        <v>13</v>
      </c>
      <c r="E90" s="9" t="s">
        <v>96</v>
      </c>
      <c r="F90" s="9" t="s">
        <v>9</v>
      </c>
      <c r="G90" s="21">
        <f>G91</f>
        <v>1663602.57</v>
      </c>
      <c r="I90"/>
      <c r="J90"/>
    </row>
    <row r="91" spans="1:10" s="13" customFormat="1" ht="12.75">
      <c r="A91" s="10" t="s">
        <v>31</v>
      </c>
      <c r="B91" s="11" t="s">
        <v>52</v>
      </c>
      <c r="C91" s="11" t="s">
        <v>54</v>
      </c>
      <c r="D91" s="11" t="s">
        <v>13</v>
      </c>
      <c r="E91" s="11" t="s">
        <v>96</v>
      </c>
      <c r="F91" s="11" t="s">
        <v>32</v>
      </c>
      <c r="G91" s="20">
        <v>1663602.57</v>
      </c>
      <c r="I91"/>
      <c r="J91"/>
    </row>
    <row r="92" spans="1:10" s="12" customFormat="1" ht="52.5">
      <c r="A92" s="8" t="s">
        <v>97</v>
      </c>
      <c r="B92" s="9" t="s">
        <v>52</v>
      </c>
      <c r="C92" s="9" t="s">
        <v>54</v>
      </c>
      <c r="D92" s="9" t="s">
        <v>13</v>
      </c>
      <c r="E92" s="9" t="s">
        <v>98</v>
      </c>
      <c r="F92" s="9" t="s">
        <v>9</v>
      </c>
      <c r="G92" s="21">
        <f>G93+G94</f>
        <v>6501600</v>
      </c>
      <c r="I92"/>
      <c r="J92"/>
    </row>
    <row r="93" spans="1:10" s="13" customFormat="1" ht="12.75">
      <c r="A93" s="10" t="s">
        <v>99</v>
      </c>
      <c r="B93" s="11" t="s">
        <v>52</v>
      </c>
      <c r="C93" s="11" t="s">
        <v>54</v>
      </c>
      <c r="D93" s="11" t="s">
        <v>13</v>
      </c>
      <c r="E93" s="11" t="s">
        <v>98</v>
      </c>
      <c r="F93" s="11" t="s">
        <v>100</v>
      </c>
      <c r="G93" s="20">
        <v>355430.4</v>
      </c>
      <c r="I93"/>
      <c r="J93"/>
    </row>
    <row r="94" spans="1:10" s="13" customFormat="1" ht="12.75">
      <c r="A94" s="10" t="s">
        <v>29</v>
      </c>
      <c r="B94" s="11" t="s">
        <v>52</v>
      </c>
      <c r="C94" s="11" t="s">
        <v>54</v>
      </c>
      <c r="D94" s="11" t="s">
        <v>13</v>
      </c>
      <c r="E94" s="11" t="s">
        <v>98</v>
      </c>
      <c r="F94" s="11" t="s">
        <v>30</v>
      </c>
      <c r="G94" s="20">
        <v>6146169.6</v>
      </c>
      <c r="I94"/>
      <c r="J94"/>
    </row>
    <row r="95" spans="1:10" s="12" customFormat="1" ht="66">
      <c r="A95" s="8" t="s">
        <v>101</v>
      </c>
      <c r="B95" s="9" t="s">
        <v>52</v>
      </c>
      <c r="C95" s="9" t="s">
        <v>54</v>
      </c>
      <c r="D95" s="9" t="s">
        <v>13</v>
      </c>
      <c r="E95" s="9" t="s">
        <v>102</v>
      </c>
      <c r="F95" s="9" t="s">
        <v>9</v>
      </c>
      <c r="G95" s="21">
        <f>G96+G99+G102</f>
        <v>40791723.95</v>
      </c>
      <c r="I95"/>
      <c r="J95"/>
    </row>
    <row r="96" spans="1:10" s="12" customFormat="1" ht="66">
      <c r="A96" s="8" t="s">
        <v>103</v>
      </c>
      <c r="B96" s="9" t="s">
        <v>52</v>
      </c>
      <c r="C96" s="9" t="s">
        <v>54</v>
      </c>
      <c r="D96" s="9" t="s">
        <v>13</v>
      </c>
      <c r="E96" s="9" t="s">
        <v>104</v>
      </c>
      <c r="F96" s="9" t="s">
        <v>9</v>
      </c>
      <c r="G96" s="21">
        <f>G97+G98</f>
        <v>40757083.95</v>
      </c>
      <c r="I96"/>
      <c r="J96"/>
    </row>
    <row r="97" spans="1:10" s="13" customFormat="1" ht="12.75">
      <c r="A97" s="10" t="s">
        <v>29</v>
      </c>
      <c r="B97" s="11" t="s">
        <v>52</v>
      </c>
      <c r="C97" s="11" t="s">
        <v>54</v>
      </c>
      <c r="D97" s="11" t="s">
        <v>13</v>
      </c>
      <c r="E97" s="11" t="s">
        <v>104</v>
      </c>
      <c r="F97" s="11" t="s">
        <v>30</v>
      </c>
      <c r="G97" s="20">
        <v>31436745.76</v>
      </c>
      <c r="I97"/>
      <c r="J97"/>
    </row>
    <row r="98" spans="1:10" s="13" customFormat="1" ht="12.75">
      <c r="A98" s="10" t="s">
        <v>31</v>
      </c>
      <c r="B98" s="11" t="s">
        <v>52</v>
      </c>
      <c r="C98" s="11" t="s">
        <v>54</v>
      </c>
      <c r="D98" s="11" t="s">
        <v>13</v>
      </c>
      <c r="E98" s="11" t="s">
        <v>104</v>
      </c>
      <c r="F98" s="11" t="s">
        <v>32</v>
      </c>
      <c r="G98" s="20">
        <v>9320338.19</v>
      </c>
      <c r="I98"/>
      <c r="J98"/>
    </row>
    <row r="99" spans="1:10" s="12" customFormat="1" ht="66">
      <c r="A99" s="8" t="s">
        <v>105</v>
      </c>
      <c r="B99" s="9" t="s">
        <v>52</v>
      </c>
      <c r="C99" s="9" t="s">
        <v>54</v>
      </c>
      <c r="D99" s="9" t="s">
        <v>13</v>
      </c>
      <c r="E99" s="9" t="s">
        <v>106</v>
      </c>
      <c r="F99" s="9" t="s">
        <v>9</v>
      </c>
      <c r="G99" s="21">
        <f>G100+G101</f>
        <v>32640</v>
      </c>
      <c r="I99"/>
      <c r="J99"/>
    </row>
    <row r="100" spans="1:10" s="13" customFormat="1" ht="12.75">
      <c r="A100" s="10" t="s">
        <v>29</v>
      </c>
      <c r="B100" s="11" t="s">
        <v>52</v>
      </c>
      <c r="C100" s="11" t="s">
        <v>54</v>
      </c>
      <c r="D100" s="11" t="s">
        <v>13</v>
      </c>
      <c r="E100" s="11" t="s">
        <v>106</v>
      </c>
      <c r="F100" s="11" t="s">
        <v>30</v>
      </c>
      <c r="G100" s="20">
        <v>26880</v>
      </c>
      <c r="I100"/>
      <c r="J100"/>
    </row>
    <row r="101" spans="1:10" s="13" customFormat="1" ht="12.75">
      <c r="A101" s="10" t="s">
        <v>31</v>
      </c>
      <c r="B101" s="11" t="s">
        <v>52</v>
      </c>
      <c r="C101" s="11" t="s">
        <v>54</v>
      </c>
      <c r="D101" s="11" t="s">
        <v>13</v>
      </c>
      <c r="E101" s="11" t="s">
        <v>106</v>
      </c>
      <c r="F101" s="11" t="s">
        <v>32</v>
      </c>
      <c r="G101" s="20">
        <v>5760</v>
      </c>
      <c r="I101"/>
      <c r="J101"/>
    </row>
    <row r="102" spans="1:10" s="12" customFormat="1" ht="66">
      <c r="A102" s="8" t="s">
        <v>107</v>
      </c>
      <c r="B102" s="9" t="s">
        <v>52</v>
      </c>
      <c r="C102" s="9" t="s">
        <v>54</v>
      </c>
      <c r="D102" s="9" t="s">
        <v>13</v>
      </c>
      <c r="E102" s="9" t="s">
        <v>108</v>
      </c>
      <c r="F102" s="9" t="s">
        <v>9</v>
      </c>
      <c r="G102" s="21">
        <f>G103+G104</f>
        <v>2000</v>
      </c>
      <c r="I102"/>
      <c r="J102"/>
    </row>
    <row r="103" spans="1:10" s="13" customFormat="1" ht="12.75">
      <c r="A103" s="10" t="s">
        <v>29</v>
      </c>
      <c r="B103" s="11" t="s">
        <v>52</v>
      </c>
      <c r="C103" s="11" t="s">
        <v>54</v>
      </c>
      <c r="D103" s="11" t="s">
        <v>13</v>
      </c>
      <c r="E103" s="11" t="s">
        <v>108</v>
      </c>
      <c r="F103" s="11" t="s">
        <v>30</v>
      </c>
      <c r="G103" s="20">
        <v>2000</v>
      </c>
      <c r="I103"/>
      <c r="J103"/>
    </row>
    <row r="104" spans="1:10" s="13" customFormat="1" ht="12.75" hidden="1">
      <c r="A104" s="10" t="s">
        <v>31</v>
      </c>
      <c r="B104" s="11" t="s">
        <v>52</v>
      </c>
      <c r="C104" s="11" t="s">
        <v>54</v>
      </c>
      <c r="D104" s="11" t="s">
        <v>13</v>
      </c>
      <c r="E104" s="11" t="s">
        <v>108</v>
      </c>
      <c r="F104" s="11" t="s">
        <v>32</v>
      </c>
      <c r="G104" s="20">
        <v>0</v>
      </c>
      <c r="I104"/>
      <c r="J104"/>
    </row>
    <row r="105" spans="1:10" s="12" customFormat="1" ht="39">
      <c r="A105" s="8" t="s">
        <v>109</v>
      </c>
      <c r="B105" s="9" t="s">
        <v>52</v>
      </c>
      <c r="C105" s="9" t="s">
        <v>54</v>
      </c>
      <c r="D105" s="9" t="s">
        <v>13</v>
      </c>
      <c r="E105" s="9" t="s">
        <v>110</v>
      </c>
      <c r="F105" s="9" t="s">
        <v>9</v>
      </c>
      <c r="G105" s="21">
        <f>G106+G107+G108</f>
        <v>11081377.63</v>
      </c>
      <c r="I105"/>
      <c r="J105"/>
    </row>
    <row r="106" spans="1:10" s="13" customFormat="1" ht="12.75">
      <c r="A106" s="10" t="s">
        <v>99</v>
      </c>
      <c r="B106" s="11" t="s">
        <v>52</v>
      </c>
      <c r="C106" s="11" t="s">
        <v>54</v>
      </c>
      <c r="D106" s="11" t="s">
        <v>13</v>
      </c>
      <c r="E106" s="11" t="s">
        <v>110</v>
      </c>
      <c r="F106" s="11" t="s">
        <v>100</v>
      </c>
      <c r="G106" s="20">
        <v>5778203.65</v>
      </c>
      <c r="I106"/>
      <c r="J106"/>
    </row>
    <row r="107" spans="1:10" s="13" customFormat="1" ht="26.25">
      <c r="A107" s="10" t="s">
        <v>17</v>
      </c>
      <c r="B107" s="11" t="s">
        <v>52</v>
      </c>
      <c r="C107" s="11" t="s">
        <v>54</v>
      </c>
      <c r="D107" s="11" t="s">
        <v>13</v>
      </c>
      <c r="E107" s="11" t="s">
        <v>110</v>
      </c>
      <c r="F107" s="11" t="s">
        <v>18</v>
      </c>
      <c r="G107" s="20">
        <v>5301915.43</v>
      </c>
      <c r="I107"/>
      <c r="J107"/>
    </row>
    <row r="108" spans="1:10" s="13" customFormat="1" ht="12.75">
      <c r="A108" s="10" t="s">
        <v>83</v>
      </c>
      <c r="B108" s="11" t="s">
        <v>52</v>
      </c>
      <c r="C108" s="11" t="s">
        <v>54</v>
      </c>
      <c r="D108" s="11" t="s">
        <v>13</v>
      </c>
      <c r="E108" s="11" t="s">
        <v>110</v>
      </c>
      <c r="F108" s="11" t="s">
        <v>84</v>
      </c>
      <c r="G108" s="20">
        <v>1258.55</v>
      </c>
      <c r="I108"/>
      <c r="J108"/>
    </row>
    <row r="109" spans="1:10" s="12" customFormat="1" ht="78.75">
      <c r="A109" s="8" t="s">
        <v>111</v>
      </c>
      <c r="B109" s="9" t="s">
        <v>52</v>
      </c>
      <c r="C109" s="9" t="s">
        <v>54</v>
      </c>
      <c r="D109" s="9" t="s">
        <v>13</v>
      </c>
      <c r="E109" s="9" t="s">
        <v>112</v>
      </c>
      <c r="F109" s="9" t="s">
        <v>9</v>
      </c>
      <c r="G109" s="21">
        <f>G110+G113+G116</f>
        <v>61546880.32</v>
      </c>
      <c r="I109"/>
      <c r="J109"/>
    </row>
    <row r="110" spans="1:10" s="12" customFormat="1" ht="92.25">
      <c r="A110" s="8" t="s">
        <v>113</v>
      </c>
      <c r="B110" s="9" t="s">
        <v>52</v>
      </c>
      <c r="C110" s="9" t="s">
        <v>54</v>
      </c>
      <c r="D110" s="9" t="s">
        <v>13</v>
      </c>
      <c r="E110" s="9" t="s">
        <v>114</v>
      </c>
      <c r="F110" s="9" t="s">
        <v>9</v>
      </c>
      <c r="G110" s="21">
        <f>G111+G112</f>
        <v>61164727.57</v>
      </c>
      <c r="I110"/>
      <c r="J110"/>
    </row>
    <row r="111" spans="1:10" s="13" customFormat="1" ht="12.75">
      <c r="A111" s="10" t="s">
        <v>99</v>
      </c>
      <c r="B111" s="11" t="s">
        <v>52</v>
      </c>
      <c r="C111" s="11" t="s">
        <v>54</v>
      </c>
      <c r="D111" s="11" t="s">
        <v>13</v>
      </c>
      <c r="E111" s="11" t="s">
        <v>114</v>
      </c>
      <c r="F111" s="11" t="s">
        <v>100</v>
      </c>
      <c r="G111" s="20">
        <v>9252380.9</v>
      </c>
      <c r="I111"/>
      <c r="J111"/>
    </row>
    <row r="112" spans="1:10" s="13" customFormat="1" ht="12.75">
      <c r="A112" s="10" t="s">
        <v>29</v>
      </c>
      <c r="B112" s="11" t="s">
        <v>52</v>
      </c>
      <c r="C112" s="11" t="s">
        <v>54</v>
      </c>
      <c r="D112" s="11" t="s">
        <v>13</v>
      </c>
      <c r="E112" s="11" t="s">
        <v>114</v>
      </c>
      <c r="F112" s="11" t="s">
        <v>30</v>
      </c>
      <c r="G112" s="20">
        <v>51912346.67</v>
      </c>
      <c r="I112"/>
      <c r="J112"/>
    </row>
    <row r="113" spans="1:10" s="12" customFormat="1" ht="92.25">
      <c r="A113" s="8" t="s">
        <v>115</v>
      </c>
      <c r="B113" s="9" t="s">
        <v>52</v>
      </c>
      <c r="C113" s="9" t="s">
        <v>54</v>
      </c>
      <c r="D113" s="9" t="s">
        <v>13</v>
      </c>
      <c r="E113" s="9" t="s">
        <v>116</v>
      </c>
      <c r="F113" s="9" t="s">
        <v>9</v>
      </c>
      <c r="G113" s="21">
        <f>G114+G115</f>
        <v>352552.75</v>
      </c>
      <c r="I113"/>
      <c r="J113"/>
    </row>
    <row r="114" spans="1:10" s="13" customFormat="1" ht="26.25">
      <c r="A114" s="10" t="s">
        <v>17</v>
      </c>
      <c r="B114" s="11" t="s">
        <v>52</v>
      </c>
      <c r="C114" s="11" t="s">
        <v>54</v>
      </c>
      <c r="D114" s="11" t="s">
        <v>13</v>
      </c>
      <c r="E114" s="11" t="s">
        <v>116</v>
      </c>
      <c r="F114" s="11" t="s">
        <v>18</v>
      </c>
      <c r="G114" s="20">
        <v>6409</v>
      </c>
      <c r="I114"/>
      <c r="J114"/>
    </row>
    <row r="115" spans="1:10" s="13" customFormat="1" ht="12.75">
      <c r="A115" s="10" t="s">
        <v>29</v>
      </c>
      <c r="B115" s="11" t="s">
        <v>52</v>
      </c>
      <c r="C115" s="11" t="s">
        <v>54</v>
      </c>
      <c r="D115" s="11" t="s">
        <v>13</v>
      </c>
      <c r="E115" s="11" t="s">
        <v>116</v>
      </c>
      <c r="F115" s="11" t="s">
        <v>30</v>
      </c>
      <c r="G115" s="20">
        <v>346143.75</v>
      </c>
      <c r="I115"/>
      <c r="J115"/>
    </row>
    <row r="116" spans="1:10" s="12" customFormat="1" ht="92.25">
      <c r="A116" s="8" t="s">
        <v>117</v>
      </c>
      <c r="B116" s="9" t="s">
        <v>52</v>
      </c>
      <c r="C116" s="9" t="s">
        <v>54</v>
      </c>
      <c r="D116" s="9" t="s">
        <v>13</v>
      </c>
      <c r="E116" s="9" t="s">
        <v>118</v>
      </c>
      <c r="F116" s="9" t="s">
        <v>9</v>
      </c>
      <c r="G116" s="21">
        <f>G117+G118</f>
        <v>29600</v>
      </c>
      <c r="I116"/>
      <c r="J116"/>
    </row>
    <row r="117" spans="1:10" s="13" customFormat="1" ht="26.25" hidden="1">
      <c r="A117" s="10" t="s">
        <v>17</v>
      </c>
      <c r="B117" s="11" t="s">
        <v>52</v>
      </c>
      <c r="C117" s="11" t="s">
        <v>54</v>
      </c>
      <c r="D117" s="11" t="s">
        <v>13</v>
      </c>
      <c r="E117" s="11" t="s">
        <v>118</v>
      </c>
      <c r="F117" s="11" t="s">
        <v>18</v>
      </c>
      <c r="G117" s="20">
        <v>0</v>
      </c>
      <c r="I117"/>
      <c r="J117"/>
    </row>
    <row r="118" spans="1:10" s="13" customFormat="1" ht="12.75">
      <c r="A118" s="10" t="s">
        <v>29</v>
      </c>
      <c r="B118" s="11" t="s">
        <v>52</v>
      </c>
      <c r="C118" s="11" t="s">
        <v>54</v>
      </c>
      <c r="D118" s="11" t="s">
        <v>13</v>
      </c>
      <c r="E118" s="11" t="s">
        <v>118</v>
      </c>
      <c r="F118" s="11" t="s">
        <v>30</v>
      </c>
      <c r="G118" s="20">
        <v>29600</v>
      </c>
      <c r="I118"/>
      <c r="J118"/>
    </row>
    <row r="119" spans="1:10" s="12" customFormat="1" ht="39">
      <c r="A119" s="8" t="s">
        <v>119</v>
      </c>
      <c r="B119" s="9" t="s">
        <v>52</v>
      </c>
      <c r="C119" s="9" t="s">
        <v>54</v>
      </c>
      <c r="D119" s="9" t="s">
        <v>13</v>
      </c>
      <c r="E119" s="9" t="s">
        <v>120</v>
      </c>
      <c r="F119" s="9" t="s">
        <v>9</v>
      </c>
      <c r="G119" s="21">
        <f>G120</f>
        <v>276574.69</v>
      </c>
      <c r="I119"/>
      <c r="J119"/>
    </row>
    <row r="120" spans="1:10" s="13" customFormat="1" ht="26.25">
      <c r="A120" s="10" t="s">
        <v>17</v>
      </c>
      <c r="B120" s="11" t="s">
        <v>52</v>
      </c>
      <c r="C120" s="11" t="s">
        <v>54</v>
      </c>
      <c r="D120" s="11" t="s">
        <v>13</v>
      </c>
      <c r="E120" s="11" t="s">
        <v>120</v>
      </c>
      <c r="F120" s="11" t="s">
        <v>18</v>
      </c>
      <c r="G120" s="20">
        <v>276574.69</v>
      </c>
      <c r="I120"/>
      <c r="J120"/>
    </row>
    <row r="121" spans="1:10" s="12" customFormat="1" ht="26.25">
      <c r="A121" s="8" t="s">
        <v>121</v>
      </c>
      <c r="B121" s="9" t="s">
        <v>52</v>
      </c>
      <c r="C121" s="9" t="s">
        <v>54</v>
      </c>
      <c r="D121" s="9" t="s">
        <v>13</v>
      </c>
      <c r="E121" s="9" t="s">
        <v>122</v>
      </c>
      <c r="F121" s="9" t="s">
        <v>9</v>
      </c>
      <c r="G121" s="21">
        <f>G122+G123</f>
        <v>59500</v>
      </c>
      <c r="I121"/>
      <c r="J121"/>
    </row>
    <row r="122" spans="1:10" s="13" customFormat="1" ht="26.25" hidden="1">
      <c r="A122" s="10" t="s">
        <v>17</v>
      </c>
      <c r="B122" s="11" t="s">
        <v>52</v>
      </c>
      <c r="C122" s="11" t="s">
        <v>54</v>
      </c>
      <c r="D122" s="11" t="s">
        <v>13</v>
      </c>
      <c r="E122" s="11" t="s">
        <v>122</v>
      </c>
      <c r="F122" s="11" t="s">
        <v>18</v>
      </c>
      <c r="G122" s="20">
        <v>0</v>
      </c>
      <c r="I122"/>
      <c r="J122"/>
    </row>
    <row r="123" spans="1:10" s="13" customFormat="1" ht="12.75">
      <c r="A123" s="10" t="s">
        <v>29</v>
      </c>
      <c r="B123" s="11" t="s">
        <v>52</v>
      </c>
      <c r="C123" s="11" t="s">
        <v>54</v>
      </c>
      <c r="D123" s="11" t="s">
        <v>13</v>
      </c>
      <c r="E123" s="11" t="s">
        <v>122</v>
      </c>
      <c r="F123" s="11" t="s">
        <v>30</v>
      </c>
      <c r="G123" s="20">
        <v>59500</v>
      </c>
      <c r="I123"/>
      <c r="J123"/>
    </row>
    <row r="124" spans="1:10" s="12" customFormat="1" ht="26.25" hidden="1">
      <c r="A124" s="8" t="s">
        <v>123</v>
      </c>
      <c r="B124" s="9" t="s">
        <v>52</v>
      </c>
      <c r="C124" s="9" t="s">
        <v>54</v>
      </c>
      <c r="D124" s="9" t="s">
        <v>13</v>
      </c>
      <c r="E124" s="9" t="s">
        <v>124</v>
      </c>
      <c r="F124" s="9" t="s">
        <v>9</v>
      </c>
      <c r="G124" s="21">
        <f>G125</f>
        <v>0</v>
      </c>
      <c r="I124"/>
      <c r="J124"/>
    </row>
    <row r="125" spans="1:10" s="13" customFormat="1" ht="26.25" hidden="1">
      <c r="A125" s="10" t="s">
        <v>17</v>
      </c>
      <c r="B125" s="11" t="s">
        <v>52</v>
      </c>
      <c r="C125" s="11" t="s">
        <v>54</v>
      </c>
      <c r="D125" s="11" t="s">
        <v>13</v>
      </c>
      <c r="E125" s="11" t="s">
        <v>124</v>
      </c>
      <c r="F125" s="11" t="s">
        <v>18</v>
      </c>
      <c r="G125" s="20">
        <v>0</v>
      </c>
      <c r="I125"/>
      <c r="J125"/>
    </row>
    <row r="126" spans="1:10" s="12" customFormat="1" ht="52.5">
      <c r="A126" s="8" t="s">
        <v>125</v>
      </c>
      <c r="B126" s="9" t="s">
        <v>52</v>
      </c>
      <c r="C126" s="9" t="s">
        <v>54</v>
      </c>
      <c r="D126" s="9" t="s">
        <v>13</v>
      </c>
      <c r="E126" s="9" t="s">
        <v>126</v>
      </c>
      <c r="F126" s="9" t="s">
        <v>9</v>
      </c>
      <c r="G126" s="21">
        <f>G127+G128</f>
        <v>7309022</v>
      </c>
      <c r="I126"/>
      <c r="J126"/>
    </row>
    <row r="127" spans="1:10" s="13" customFormat="1" ht="26.25">
      <c r="A127" s="10" t="s">
        <v>17</v>
      </c>
      <c r="B127" s="11" t="s">
        <v>52</v>
      </c>
      <c r="C127" s="11" t="s">
        <v>54</v>
      </c>
      <c r="D127" s="11" t="s">
        <v>13</v>
      </c>
      <c r="E127" s="11" t="s">
        <v>126</v>
      </c>
      <c r="F127" s="11" t="s">
        <v>18</v>
      </c>
      <c r="G127" s="20">
        <v>68382.4</v>
      </c>
      <c r="I127"/>
      <c r="J127"/>
    </row>
    <row r="128" spans="1:10" s="13" customFormat="1" ht="12.75">
      <c r="A128" s="10" t="s">
        <v>29</v>
      </c>
      <c r="B128" s="11" t="s">
        <v>52</v>
      </c>
      <c r="C128" s="11" t="s">
        <v>54</v>
      </c>
      <c r="D128" s="11" t="s">
        <v>13</v>
      </c>
      <c r="E128" s="11" t="s">
        <v>126</v>
      </c>
      <c r="F128" s="11" t="s">
        <v>30</v>
      </c>
      <c r="G128" s="20">
        <v>7240639.6</v>
      </c>
      <c r="I128"/>
      <c r="J128"/>
    </row>
    <row r="129" spans="1:10" s="12" customFormat="1" ht="26.25">
      <c r="A129" s="8" t="s">
        <v>127</v>
      </c>
      <c r="B129" s="9" t="s">
        <v>52</v>
      </c>
      <c r="C129" s="9" t="s">
        <v>54</v>
      </c>
      <c r="D129" s="9" t="s">
        <v>13</v>
      </c>
      <c r="E129" s="9" t="s">
        <v>128</v>
      </c>
      <c r="F129" s="9" t="s">
        <v>9</v>
      </c>
      <c r="G129" s="21">
        <f>G130+G131</f>
        <v>8758.92</v>
      </c>
      <c r="I129"/>
      <c r="J129"/>
    </row>
    <row r="130" spans="1:10" s="13" customFormat="1" ht="26.25" hidden="1">
      <c r="A130" s="10" t="s">
        <v>17</v>
      </c>
      <c r="B130" s="11" t="s">
        <v>52</v>
      </c>
      <c r="C130" s="11" t="s">
        <v>54</v>
      </c>
      <c r="D130" s="11" t="s">
        <v>13</v>
      </c>
      <c r="E130" s="11" t="s">
        <v>128</v>
      </c>
      <c r="F130" s="11" t="s">
        <v>18</v>
      </c>
      <c r="G130" s="20">
        <v>0</v>
      </c>
      <c r="I130"/>
      <c r="J130"/>
    </row>
    <row r="131" spans="1:10" s="13" customFormat="1" ht="12.75">
      <c r="A131" s="10" t="s">
        <v>29</v>
      </c>
      <c r="B131" s="11" t="s">
        <v>52</v>
      </c>
      <c r="C131" s="11" t="s">
        <v>54</v>
      </c>
      <c r="D131" s="11" t="s">
        <v>13</v>
      </c>
      <c r="E131" s="11" t="s">
        <v>128</v>
      </c>
      <c r="F131" s="11" t="s">
        <v>30</v>
      </c>
      <c r="G131" s="20">
        <v>8758.92</v>
      </c>
      <c r="I131"/>
      <c r="J131"/>
    </row>
    <row r="132" spans="1:10" s="12" customFormat="1" ht="26.25" hidden="1">
      <c r="A132" s="8" t="s">
        <v>129</v>
      </c>
      <c r="B132" s="9" t="s">
        <v>52</v>
      </c>
      <c r="C132" s="9" t="s">
        <v>54</v>
      </c>
      <c r="D132" s="9" t="s">
        <v>13</v>
      </c>
      <c r="E132" s="9" t="s">
        <v>130</v>
      </c>
      <c r="F132" s="9" t="s">
        <v>9</v>
      </c>
      <c r="G132" s="21">
        <v>0</v>
      </c>
      <c r="I132"/>
      <c r="J132"/>
    </row>
    <row r="133" spans="1:10" s="13" customFormat="1" ht="12.75" hidden="1">
      <c r="A133" s="10" t="s">
        <v>29</v>
      </c>
      <c r="B133" s="11" t="s">
        <v>52</v>
      </c>
      <c r="C133" s="11" t="s">
        <v>54</v>
      </c>
      <c r="D133" s="11" t="s">
        <v>13</v>
      </c>
      <c r="E133" s="11" t="s">
        <v>130</v>
      </c>
      <c r="F133" s="11" t="s">
        <v>30</v>
      </c>
      <c r="G133" s="20">
        <v>0</v>
      </c>
      <c r="I133"/>
      <c r="J133"/>
    </row>
    <row r="134" spans="1:10" s="12" customFormat="1" ht="12.75" hidden="1">
      <c r="A134" s="8" t="s">
        <v>131</v>
      </c>
      <c r="B134" s="9" t="s">
        <v>52</v>
      </c>
      <c r="C134" s="9" t="s">
        <v>54</v>
      </c>
      <c r="D134" s="9" t="s">
        <v>132</v>
      </c>
      <c r="E134" s="9" t="s">
        <v>14</v>
      </c>
      <c r="F134" s="9" t="s">
        <v>9</v>
      </c>
      <c r="G134" s="21">
        <f>G135</f>
        <v>0</v>
      </c>
      <c r="I134"/>
      <c r="J134"/>
    </row>
    <row r="135" spans="1:10" s="12" customFormat="1" ht="52.5" hidden="1">
      <c r="A135" s="8" t="s">
        <v>133</v>
      </c>
      <c r="B135" s="9" t="s">
        <v>52</v>
      </c>
      <c r="C135" s="9" t="s">
        <v>54</v>
      </c>
      <c r="D135" s="9" t="s">
        <v>132</v>
      </c>
      <c r="E135" s="9" t="s">
        <v>134</v>
      </c>
      <c r="F135" s="9" t="s">
        <v>9</v>
      </c>
      <c r="G135" s="21">
        <f>G136</f>
        <v>0</v>
      </c>
      <c r="I135"/>
      <c r="J135"/>
    </row>
    <row r="136" spans="1:10" s="13" customFormat="1" ht="26.25" hidden="1">
      <c r="A136" s="10" t="s">
        <v>17</v>
      </c>
      <c r="B136" s="11" t="s">
        <v>52</v>
      </c>
      <c r="C136" s="11" t="s">
        <v>54</v>
      </c>
      <c r="D136" s="11" t="s">
        <v>132</v>
      </c>
      <c r="E136" s="11" t="s">
        <v>134</v>
      </c>
      <c r="F136" s="11" t="s">
        <v>18</v>
      </c>
      <c r="G136" s="20">
        <v>0</v>
      </c>
      <c r="I136"/>
      <c r="J136"/>
    </row>
    <row r="137" spans="1:10" s="12" customFormat="1" ht="12.75">
      <c r="A137" s="8" t="s">
        <v>135</v>
      </c>
      <c r="B137" s="9" t="s">
        <v>52</v>
      </c>
      <c r="C137" s="9" t="s">
        <v>54</v>
      </c>
      <c r="D137" s="9" t="s">
        <v>136</v>
      </c>
      <c r="E137" s="9" t="s">
        <v>14</v>
      </c>
      <c r="F137" s="9" t="s">
        <v>9</v>
      </c>
      <c r="G137" s="21">
        <f>G138</f>
        <v>740000</v>
      </c>
      <c r="I137"/>
      <c r="J137"/>
    </row>
    <row r="138" spans="1:10" s="12" customFormat="1" ht="52.5">
      <c r="A138" s="8" t="s">
        <v>137</v>
      </c>
      <c r="B138" s="9" t="s">
        <v>52</v>
      </c>
      <c r="C138" s="9" t="s">
        <v>54</v>
      </c>
      <c r="D138" s="9" t="s">
        <v>136</v>
      </c>
      <c r="E138" s="9" t="s">
        <v>138</v>
      </c>
      <c r="F138" s="9" t="s">
        <v>9</v>
      </c>
      <c r="G138" s="21">
        <f>G139</f>
        <v>740000</v>
      </c>
      <c r="I138"/>
      <c r="J138"/>
    </row>
    <row r="139" spans="1:10" s="13" customFormat="1" ht="12.75">
      <c r="A139" s="10" t="s">
        <v>29</v>
      </c>
      <c r="B139" s="11" t="s">
        <v>52</v>
      </c>
      <c r="C139" s="11" t="s">
        <v>54</v>
      </c>
      <c r="D139" s="11" t="s">
        <v>136</v>
      </c>
      <c r="E139" s="11" t="s">
        <v>138</v>
      </c>
      <c r="F139" s="11" t="s">
        <v>30</v>
      </c>
      <c r="G139" s="20">
        <v>740000</v>
      </c>
      <c r="I139"/>
      <c r="J139"/>
    </row>
    <row r="140" spans="1:10" s="12" customFormat="1" ht="26.25" hidden="1">
      <c r="A140" s="8" t="s">
        <v>139</v>
      </c>
      <c r="B140" s="9" t="s">
        <v>52</v>
      </c>
      <c r="C140" s="9" t="s">
        <v>140</v>
      </c>
      <c r="D140" s="9" t="s">
        <v>13</v>
      </c>
      <c r="E140" s="9" t="s">
        <v>14</v>
      </c>
      <c r="F140" s="9" t="s">
        <v>9</v>
      </c>
      <c r="G140" s="21">
        <v>26060.4</v>
      </c>
      <c r="I140"/>
      <c r="J140"/>
    </row>
    <row r="141" spans="1:10" s="12" customFormat="1" ht="26.25">
      <c r="A141" s="8" t="s">
        <v>139</v>
      </c>
      <c r="B141" s="9" t="s">
        <v>52</v>
      </c>
      <c r="C141" s="9" t="s">
        <v>140</v>
      </c>
      <c r="D141" s="9" t="s">
        <v>13</v>
      </c>
      <c r="E141" s="9" t="s">
        <v>14</v>
      </c>
      <c r="F141" s="9" t="s">
        <v>9</v>
      </c>
      <c r="G141" s="21">
        <f>G142+G144+G146+G152+G154+G156+G158+G160+G162+G164+G166+G170</f>
        <v>5655246.7</v>
      </c>
      <c r="I141"/>
      <c r="J141"/>
    </row>
    <row r="142" spans="1:10" s="12" customFormat="1" ht="12.75" hidden="1">
      <c r="A142" s="8" t="s">
        <v>141</v>
      </c>
      <c r="B142" s="9" t="s">
        <v>52</v>
      </c>
      <c r="C142" s="9" t="s">
        <v>140</v>
      </c>
      <c r="D142" s="9" t="s">
        <v>13</v>
      </c>
      <c r="E142" s="9" t="s">
        <v>142</v>
      </c>
      <c r="F142" s="9" t="s">
        <v>9</v>
      </c>
      <c r="G142" s="21">
        <f>G143</f>
        <v>0</v>
      </c>
      <c r="I142"/>
      <c r="J142"/>
    </row>
    <row r="143" spans="1:10" s="13" customFormat="1" ht="12.75" hidden="1">
      <c r="A143" s="10" t="s">
        <v>29</v>
      </c>
      <c r="B143" s="11" t="s">
        <v>52</v>
      </c>
      <c r="C143" s="11" t="s">
        <v>140</v>
      </c>
      <c r="D143" s="11" t="s">
        <v>13</v>
      </c>
      <c r="E143" s="11" t="s">
        <v>142</v>
      </c>
      <c r="F143" s="11" t="s">
        <v>30</v>
      </c>
      <c r="G143" s="20">
        <v>0</v>
      </c>
      <c r="I143"/>
      <c r="J143"/>
    </row>
    <row r="144" spans="1:10" s="12" customFormat="1" ht="39">
      <c r="A144" s="8" t="s">
        <v>143</v>
      </c>
      <c r="B144" s="9" t="s">
        <v>52</v>
      </c>
      <c r="C144" s="9" t="s">
        <v>140</v>
      </c>
      <c r="D144" s="9" t="s">
        <v>13</v>
      </c>
      <c r="E144" s="9" t="s">
        <v>144</v>
      </c>
      <c r="F144" s="9" t="s">
        <v>9</v>
      </c>
      <c r="G144" s="21">
        <f>G145</f>
        <v>48900</v>
      </c>
      <c r="I144"/>
      <c r="J144"/>
    </row>
    <row r="145" spans="1:10" s="13" customFormat="1" ht="12.75">
      <c r="A145" s="10" t="s">
        <v>29</v>
      </c>
      <c r="B145" s="11" t="s">
        <v>52</v>
      </c>
      <c r="C145" s="11" t="s">
        <v>140</v>
      </c>
      <c r="D145" s="11" t="s">
        <v>13</v>
      </c>
      <c r="E145" s="11" t="s">
        <v>144</v>
      </c>
      <c r="F145" s="11" t="s">
        <v>30</v>
      </c>
      <c r="G145" s="20">
        <v>48900</v>
      </c>
      <c r="I145"/>
      <c r="J145"/>
    </row>
    <row r="146" spans="1:10" s="12" customFormat="1" ht="39">
      <c r="A146" s="8" t="s">
        <v>145</v>
      </c>
      <c r="B146" s="9" t="s">
        <v>52</v>
      </c>
      <c r="C146" s="9" t="s">
        <v>140</v>
      </c>
      <c r="D146" s="9" t="s">
        <v>13</v>
      </c>
      <c r="E146" s="9" t="s">
        <v>146</v>
      </c>
      <c r="F146" s="9" t="s">
        <v>9</v>
      </c>
      <c r="G146" s="21">
        <f>G147+G150</f>
        <v>192047.5</v>
      </c>
      <c r="I146"/>
      <c r="J146"/>
    </row>
    <row r="147" spans="1:10" s="12" customFormat="1" ht="52.5">
      <c r="A147" s="8" t="s">
        <v>147</v>
      </c>
      <c r="B147" s="9" t="s">
        <v>52</v>
      </c>
      <c r="C147" s="9" t="s">
        <v>140</v>
      </c>
      <c r="D147" s="9" t="s">
        <v>13</v>
      </c>
      <c r="E147" s="9" t="s">
        <v>148</v>
      </c>
      <c r="F147" s="9" t="s">
        <v>9</v>
      </c>
      <c r="G147" s="21">
        <f>G148+G149</f>
        <v>58647.5</v>
      </c>
      <c r="I147"/>
      <c r="J147"/>
    </row>
    <row r="148" spans="1:10" s="13" customFormat="1" ht="12.75">
      <c r="A148" s="10" t="s">
        <v>29</v>
      </c>
      <c r="B148" s="11" t="s">
        <v>52</v>
      </c>
      <c r="C148" s="11" t="s">
        <v>140</v>
      </c>
      <c r="D148" s="11" t="s">
        <v>13</v>
      </c>
      <c r="E148" s="11" t="s">
        <v>148</v>
      </c>
      <c r="F148" s="11" t="s">
        <v>30</v>
      </c>
      <c r="G148" s="20">
        <v>53931.5</v>
      </c>
      <c r="I148"/>
      <c r="J148"/>
    </row>
    <row r="149" spans="1:10" s="13" customFormat="1" ht="12.75">
      <c r="A149" s="10" t="s">
        <v>31</v>
      </c>
      <c r="B149" s="11" t="s">
        <v>52</v>
      </c>
      <c r="C149" s="11" t="s">
        <v>140</v>
      </c>
      <c r="D149" s="11" t="s">
        <v>13</v>
      </c>
      <c r="E149" s="11" t="s">
        <v>148</v>
      </c>
      <c r="F149" s="11" t="s">
        <v>32</v>
      </c>
      <c r="G149" s="20">
        <v>4716</v>
      </c>
      <c r="I149"/>
      <c r="J149"/>
    </row>
    <row r="150" spans="1:10" s="12" customFormat="1" ht="52.5">
      <c r="A150" s="8" t="s">
        <v>149</v>
      </c>
      <c r="B150" s="9" t="s">
        <v>52</v>
      </c>
      <c r="C150" s="9" t="s">
        <v>140</v>
      </c>
      <c r="D150" s="9" t="s">
        <v>13</v>
      </c>
      <c r="E150" s="9" t="s">
        <v>150</v>
      </c>
      <c r="F150" s="9" t="s">
        <v>9</v>
      </c>
      <c r="G150" s="21">
        <f>G151</f>
        <v>133400</v>
      </c>
      <c r="I150"/>
      <c r="J150"/>
    </row>
    <row r="151" spans="1:10" s="13" customFormat="1" ht="12.75">
      <c r="A151" s="10" t="s">
        <v>29</v>
      </c>
      <c r="B151" s="11" t="s">
        <v>52</v>
      </c>
      <c r="C151" s="11" t="s">
        <v>140</v>
      </c>
      <c r="D151" s="11" t="s">
        <v>13</v>
      </c>
      <c r="E151" s="11" t="s">
        <v>150</v>
      </c>
      <c r="F151" s="11" t="s">
        <v>30</v>
      </c>
      <c r="G151" s="20">
        <v>133400</v>
      </c>
      <c r="I151"/>
      <c r="J151"/>
    </row>
    <row r="152" spans="1:10" s="12" customFormat="1" ht="52.5">
      <c r="A152" s="8" t="s">
        <v>151</v>
      </c>
      <c r="B152" s="9" t="s">
        <v>52</v>
      </c>
      <c r="C152" s="9" t="s">
        <v>140</v>
      </c>
      <c r="D152" s="9" t="s">
        <v>13</v>
      </c>
      <c r="E152" s="9" t="s">
        <v>152</v>
      </c>
      <c r="F152" s="9" t="s">
        <v>9</v>
      </c>
      <c r="G152" s="21">
        <f>G153</f>
        <v>193255.66</v>
      </c>
      <c r="I152"/>
      <c r="J152"/>
    </row>
    <row r="153" spans="1:10" s="13" customFormat="1" ht="26.25">
      <c r="A153" s="10" t="s">
        <v>153</v>
      </c>
      <c r="B153" s="11" t="s">
        <v>52</v>
      </c>
      <c r="C153" s="11" t="s">
        <v>140</v>
      </c>
      <c r="D153" s="11" t="s">
        <v>13</v>
      </c>
      <c r="E153" s="11" t="s">
        <v>152</v>
      </c>
      <c r="F153" s="11" t="s">
        <v>154</v>
      </c>
      <c r="G153" s="20">
        <v>193255.66</v>
      </c>
      <c r="I153"/>
      <c r="J153"/>
    </row>
    <row r="154" spans="1:10" s="12" customFormat="1" ht="26.25" hidden="1">
      <c r="A154" s="8" t="s">
        <v>155</v>
      </c>
      <c r="B154" s="9" t="s">
        <v>52</v>
      </c>
      <c r="C154" s="9" t="s">
        <v>140</v>
      </c>
      <c r="D154" s="9" t="s">
        <v>13</v>
      </c>
      <c r="E154" s="9" t="s">
        <v>156</v>
      </c>
      <c r="F154" s="9" t="s">
        <v>9</v>
      </c>
      <c r="G154" s="21">
        <f>G155</f>
        <v>0</v>
      </c>
      <c r="I154"/>
      <c r="J154"/>
    </row>
    <row r="155" spans="1:10" s="13" customFormat="1" ht="12.75" hidden="1">
      <c r="A155" s="10" t="s">
        <v>29</v>
      </c>
      <c r="B155" s="11" t="s">
        <v>52</v>
      </c>
      <c r="C155" s="11" t="s">
        <v>140</v>
      </c>
      <c r="D155" s="11" t="s">
        <v>13</v>
      </c>
      <c r="E155" s="11" t="s">
        <v>156</v>
      </c>
      <c r="F155" s="11" t="s">
        <v>30</v>
      </c>
      <c r="G155" s="20">
        <v>0</v>
      </c>
      <c r="I155"/>
      <c r="J155"/>
    </row>
    <row r="156" spans="1:10" s="12" customFormat="1" ht="52.5" hidden="1">
      <c r="A156" s="8" t="s">
        <v>157</v>
      </c>
      <c r="B156" s="9" t="s">
        <v>52</v>
      </c>
      <c r="C156" s="9" t="s">
        <v>140</v>
      </c>
      <c r="D156" s="9" t="s">
        <v>13</v>
      </c>
      <c r="E156" s="9" t="s">
        <v>158</v>
      </c>
      <c r="F156" s="9" t="s">
        <v>9</v>
      </c>
      <c r="G156" s="21">
        <f>G157</f>
        <v>0</v>
      </c>
      <c r="I156"/>
      <c r="J156"/>
    </row>
    <row r="157" spans="1:10" s="13" customFormat="1" ht="26.25" hidden="1">
      <c r="A157" s="10" t="s">
        <v>153</v>
      </c>
      <c r="B157" s="11" t="s">
        <v>52</v>
      </c>
      <c r="C157" s="11" t="s">
        <v>140</v>
      </c>
      <c r="D157" s="11" t="s">
        <v>13</v>
      </c>
      <c r="E157" s="11" t="s">
        <v>158</v>
      </c>
      <c r="F157" s="11" t="s">
        <v>154</v>
      </c>
      <c r="G157" s="20">
        <v>0</v>
      </c>
      <c r="I157"/>
      <c r="J157"/>
    </row>
    <row r="158" spans="1:10" s="12" customFormat="1" ht="39">
      <c r="A158" s="8" t="s">
        <v>159</v>
      </c>
      <c r="B158" s="9" t="s">
        <v>52</v>
      </c>
      <c r="C158" s="9" t="s">
        <v>140</v>
      </c>
      <c r="D158" s="9" t="s">
        <v>13</v>
      </c>
      <c r="E158" s="9" t="s">
        <v>160</v>
      </c>
      <c r="F158" s="9" t="s">
        <v>9</v>
      </c>
      <c r="G158" s="21">
        <f>G159</f>
        <v>59400</v>
      </c>
      <c r="I158"/>
      <c r="J158"/>
    </row>
    <row r="159" spans="1:10" s="13" customFormat="1" ht="26.25">
      <c r="A159" s="10" t="s">
        <v>153</v>
      </c>
      <c r="B159" s="11" t="s">
        <v>52</v>
      </c>
      <c r="C159" s="11" t="s">
        <v>140</v>
      </c>
      <c r="D159" s="11" t="s">
        <v>13</v>
      </c>
      <c r="E159" s="11" t="s">
        <v>160</v>
      </c>
      <c r="F159" s="11" t="s">
        <v>154</v>
      </c>
      <c r="G159" s="20">
        <v>59400</v>
      </c>
      <c r="I159"/>
      <c r="J159"/>
    </row>
    <row r="160" spans="1:10" s="12" customFormat="1" ht="26.25">
      <c r="A160" s="8" t="s">
        <v>161</v>
      </c>
      <c r="B160" s="9" t="s">
        <v>52</v>
      </c>
      <c r="C160" s="9" t="s">
        <v>140</v>
      </c>
      <c r="D160" s="9" t="s">
        <v>13</v>
      </c>
      <c r="E160" s="9" t="s">
        <v>162</v>
      </c>
      <c r="F160" s="9" t="s">
        <v>9</v>
      </c>
      <c r="G160" s="21">
        <f>G161</f>
        <v>425832.22</v>
      </c>
      <c r="I160"/>
      <c r="J160"/>
    </row>
    <row r="161" spans="1:10" s="13" customFormat="1" ht="12.75">
      <c r="A161" s="10" t="s">
        <v>29</v>
      </c>
      <c r="B161" s="11" t="s">
        <v>52</v>
      </c>
      <c r="C161" s="11" t="s">
        <v>140</v>
      </c>
      <c r="D161" s="11" t="s">
        <v>13</v>
      </c>
      <c r="E161" s="11" t="s">
        <v>162</v>
      </c>
      <c r="F161" s="11" t="s">
        <v>30</v>
      </c>
      <c r="G161" s="20">
        <v>425832.22</v>
      </c>
      <c r="I161"/>
      <c r="J161"/>
    </row>
    <row r="162" spans="1:10" s="12" customFormat="1" ht="132">
      <c r="A162" s="8" t="s">
        <v>163</v>
      </c>
      <c r="B162" s="9" t="s">
        <v>52</v>
      </c>
      <c r="C162" s="9" t="s">
        <v>140</v>
      </c>
      <c r="D162" s="9" t="s">
        <v>13</v>
      </c>
      <c r="E162" s="9" t="s">
        <v>164</v>
      </c>
      <c r="F162" s="9" t="s">
        <v>9</v>
      </c>
      <c r="G162" s="21">
        <f>G163</f>
        <v>4392861.32</v>
      </c>
      <c r="I162"/>
      <c r="J162"/>
    </row>
    <row r="163" spans="1:10" s="13" customFormat="1" ht="26.25">
      <c r="A163" s="10" t="s">
        <v>153</v>
      </c>
      <c r="B163" s="11" t="s">
        <v>52</v>
      </c>
      <c r="C163" s="11" t="s">
        <v>140</v>
      </c>
      <c r="D163" s="11" t="s">
        <v>13</v>
      </c>
      <c r="E163" s="11" t="s">
        <v>164</v>
      </c>
      <c r="F163" s="11" t="s">
        <v>154</v>
      </c>
      <c r="G163" s="20">
        <v>4392861.32</v>
      </c>
      <c r="I163"/>
      <c r="J163"/>
    </row>
    <row r="164" spans="1:10" s="12" customFormat="1" ht="118.5" hidden="1">
      <c r="A164" s="8" t="s">
        <v>165</v>
      </c>
      <c r="B164" s="9" t="s">
        <v>52</v>
      </c>
      <c r="C164" s="9" t="s">
        <v>140</v>
      </c>
      <c r="D164" s="9" t="s">
        <v>13</v>
      </c>
      <c r="E164" s="9" t="s">
        <v>166</v>
      </c>
      <c r="F164" s="9" t="s">
        <v>9</v>
      </c>
      <c r="G164" s="21">
        <f>G165</f>
        <v>0</v>
      </c>
      <c r="I164"/>
      <c r="J164"/>
    </row>
    <row r="165" spans="1:10" s="13" customFormat="1" ht="12.75" hidden="1">
      <c r="A165" s="10" t="s">
        <v>167</v>
      </c>
      <c r="B165" s="11" t="s">
        <v>52</v>
      </c>
      <c r="C165" s="11" t="s">
        <v>140</v>
      </c>
      <c r="D165" s="11" t="s">
        <v>13</v>
      </c>
      <c r="E165" s="11" t="s">
        <v>166</v>
      </c>
      <c r="F165" s="11" t="s">
        <v>168</v>
      </c>
      <c r="G165" s="20">
        <v>0</v>
      </c>
      <c r="I165"/>
      <c r="J165"/>
    </row>
    <row r="166" spans="1:10" s="12" customFormat="1" ht="26.25" hidden="1">
      <c r="A166" s="8" t="s">
        <v>169</v>
      </c>
      <c r="B166" s="9" t="s">
        <v>52</v>
      </c>
      <c r="C166" s="9" t="s">
        <v>140</v>
      </c>
      <c r="D166" s="9" t="s">
        <v>13</v>
      </c>
      <c r="E166" s="9" t="s">
        <v>170</v>
      </c>
      <c r="F166" s="9" t="s">
        <v>9</v>
      </c>
      <c r="G166" s="21">
        <f>G167+G168</f>
        <v>0</v>
      </c>
      <c r="I166"/>
      <c r="J166"/>
    </row>
    <row r="167" spans="1:10" s="13" customFormat="1" ht="26.25" hidden="1">
      <c r="A167" s="10" t="s">
        <v>153</v>
      </c>
      <c r="B167" s="11" t="s">
        <v>52</v>
      </c>
      <c r="C167" s="11" t="s">
        <v>140</v>
      </c>
      <c r="D167" s="11" t="s">
        <v>13</v>
      </c>
      <c r="E167" s="11" t="s">
        <v>170</v>
      </c>
      <c r="F167" s="11" t="s">
        <v>154</v>
      </c>
      <c r="G167" s="20">
        <v>0</v>
      </c>
      <c r="I167"/>
      <c r="J167"/>
    </row>
    <row r="168" spans="1:10" s="13" customFormat="1" ht="12.75" hidden="1">
      <c r="A168" s="10" t="s">
        <v>29</v>
      </c>
      <c r="B168" s="11" t="s">
        <v>52</v>
      </c>
      <c r="C168" s="11" t="s">
        <v>140</v>
      </c>
      <c r="D168" s="11" t="s">
        <v>13</v>
      </c>
      <c r="E168" s="11" t="s">
        <v>170</v>
      </c>
      <c r="F168" s="11" t="s">
        <v>30</v>
      </c>
      <c r="G168" s="20">
        <v>0</v>
      </c>
      <c r="I168"/>
      <c r="J168"/>
    </row>
    <row r="169" spans="1:10" s="12" customFormat="1" ht="26.25">
      <c r="A169" s="8" t="s">
        <v>171</v>
      </c>
      <c r="B169" s="9" t="s">
        <v>52</v>
      </c>
      <c r="C169" s="9" t="s">
        <v>140</v>
      </c>
      <c r="D169" s="9" t="s">
        <v>172</v>
      </c>
      <c r="E169" s="9" t="s">
        <v>14</v>
      </c>
      <c r="F169" s="9" t="s">
        <v>9</v>
      </c>
      <c r="G169" s="21">
        <f>G170</f>
        <v>342950</v>
      </c>
      <c r="I169"/>
      <c r="J169"/>
    </row>
    <row r="170" spans="1:10" s="12" customFormat="1" ht="66">
      <c r="A170" s="8" t="s">
        <v>173</v>
      </c>
      <c r="B170" s="9" t="s">
        <v>52</v>
      </c>
      <c r="C170" s="9" t="s">
        <v>140</v>
      </c>
      <c r="D170" s="9" t="s">
        <v>172</v>
      </c>
      <c r="E170" s="9" t="s">
        <v>174</v>
      </c>
      <c r="F170" s="9" t="s">
        <v>9</v>
      </c>
      <c r="G170" s="21">
        <f>G171</f>
        <v>342950</v>
      </c>
      <c r="I170"/>
      <c r="J170"/>
    </row>
    <row r="171" spans="1:10" s="13" customFormat="1" ht="12.75">
      <c r="A171" s="10" t="s">
        <v>29</v>
      </c>
      <c r="B171" s="11" t="s">
        <v>52</v>
      </c>
      <c r="C171" s="11" t="s">
        <v>140</v>
      </c>
      <c r="D171" s="11" t="s">
        <v>172</v>
      </c>
      <c r="E171" s="11" t="s">
        <v>174</v>
      </c>
      <c r="F171" s="11" t="s">
        <v>30</v>
      </c>
      <c r="G171" s="20">
        <v>342950</v>
      </c>
      <c r="H171" s="19"/>
      <c r="I171"/>
      <c r="J171"/>
    </row>
    <row r="172" spans="1:10" s="12" customFormat="1" ht="26.25">
      <c r="A172" s="8" t="s">
        <v>175</v>
      </c>
      <c r="B172" s="9" t="s">
        <v>52</v>
      </c>
      <c r="C172" s="9" t="s">
        <v>176</v>
      </c>
      <c r="D172" s="9" t="s">
        <v>13</v>
      </c>
      <c r="E172" s="9" t="s">
        <v>14</v>
      </c>
      <c r="F172" s="9" t="s">
        <v>9</v>
      </c>
      <c r="G172" s="21">
        <f>G173+G177</f>
        <v>10323079.430000002</v>
      </c>
      <c r="I172"/>
      <c r="J172"/>
    </row>
    <row r="173" spans="1:10" s="12" customFormat="1" ht="26.25">
      <c r="A173" s="8" t="s">
        <v>177</v>
      </c>
      <c r="B173" s="9" t="s">
        <v>52</v>
      </c>
      <c r="C173" s="9" t="s">
        <v>176</v>
      </c>
      <c r="D173" s="9" t="s">
        <v>13</v>
      </c>
      <c r="E173" s="9" t="s">
        <v>178</v>
      </c>
      <c r="F173" s="9" t="s">
        <v>9</v>
      </c>
      <c r="G173" s="21">
        <f>G174+G175+G176</f>
        <v>9883700.860000001</v>
      </c>
      <c r="I173"/>
      <c r="J173"/>
    </row>
    <row r="174" spans="1:10" s="13" customFormat="1" ht="12.75">
      <c r="A174" s="10" t="s">
        <v>99</v>
      </c>
      <c r="B174" s="11" t="s">
        <v>52</v>
      </c>
      <c r="C174" s="11" t="s">
        <v>176</v>
      </c>
      <c r="D174" s="11" t="s">
        <v>13</v>
      </c>
      <c r="E174" s="11" t="s">
        <v>178</v>
      </c>
      <c r="F174" s="11" t="s">
        <v>100</v>
      </c>
      <c r="G174" s="20">
        <v>9153882.55</v>
      </c>
      <c r="I174"/>
      <c r="J174"/>
    </row>
    <row r="175" spans="1:10" s="13" customFormat="1" ht="26.25">
      <c r="A175" s="10" t="s">
        <v>17</v>
      </c>
      <c r="B175" s="11" t="s">
        <v>52</v>
      </c>
      <c r="C175" s="11" t="s">
        <v>176</v>
      </c>
      <c r="D175" s="11" t="s">
        <v>13</v>
      </c>
      <c r="E175" s="11" t="s">
        <v>178</v>
      </c>
      <c r="F175" s="11" t="s">
        <v>18</v>
      </c>
      <c r="G175" s="20">
        <v>703753.59</v>
      </c>
      <c r="I175"/>
      <c r="J175"/>
    </row>
    <row r="176" spans="1:10" s="13" customFormat="1" ht="12.75">
      <c r="A176" s="10" t="s">
        <v>83</v>
      </c>
      <c r="B176" s="11" t="s">
        <v>52</v>
      </c>
      <c r="C176" s="11" t="s">
        <v>176</v>
      </c>
      <c r="D176" s="11" t="s">
        <v>13</v>
      </c>
      <c r="E176" s="11" t="s">
        <v>178</v>
      </c>
      <c r="F176" s="11" t="s">
        <v>84</v>
      </c>
      <c r="G176" s="20">
        <v>26064.72</v>
      </c>
      <c r="I176"/>
      <c r="J176"/>
    </row>
    <row r="177" spans="1:10" s="12" customFormat="1" ht="132">
      <c r="A177" s="8" t="s">
        <v>179</v>
      </c>
      <c r="B177" s="9" t="s">
        <v>52</v>
      </c>
      <c r="C177" s="9" t="s">
        <v>176</v>
      </c>
      <c r="D177" s="9" t="s">
        <v>13</v>
      </c>
      <c r="E177" s="9" t="s">
        <v>180</v>
      </c>
      <c r="F177" s="9" t="s">
        <v>9</v>
      </c>
      <c r="G177" s="21">
        <f>G178+G179+G180</f>
        <v>439378.57</v>
      </c>
      <c r="I177"/>
      <c r="J177"/>
    </row>
    <row r="178" spans="1:10" s="13" customFormat="1" ht="12.75">
      <c r="A178" s="10" t="s">
        <v>99</v>
      </c>
      <c r="B178" s="11" t="s">
        <v>52</v>
      </c>
      <c r="C178" s="11" t="s">
        <v>176</v>
      </c>
      <c r="D178" s="11" t="s">
        <v>13</v>
      </c>
      <c r="E178" s="11" t="s">
        <v>180</v>
      </c>
      <c r="F178" s="11" t="s">
        <v>100</v>
      </c>
      <c r="G178" s="20">
        <v>425617.55</v>
      </c>
      <c r="I178"/>
      <c r="J178"/>
    </row>
    <row r="179" spans="1:10" s="13" customFormat="1" ht="26.25">
      <c r="A179" s="10" t="s">
        <v>181</v>
      </c>
      <c r="B179" s="11" t="s">
        <v>52</v>
      </c>
      <c r="C179" s="11" t="s">
        <v>176</v>
      </c>
      <c r="D179" s="11" t="s">
        <v>13</v>
      </c>
      <c r="E179" s="11" t="s">
        <v>180</v>
      </c>
      <c r="F179" s="11" t="s">
        <v>182</v>
      </c>
      <c r="G179" s="20"/>
      <c r="I179"/>
      <c r="J179"/>
    </row>
    <row r="180" spans="1:10" s="13" customFormat="1" ht="26.25">
      <c r="A180" s="10" t="s">
        <v>17</v>
      </c>
      <c r="B180" s="11" t="s">
        <v>52</v>
      </c>
      <c r="C180" s="11" t="s">
        <v>176</v>
      </c>
      <c r="D180" s="11" t="s">
        <v>13</v>
      </c>
      <c r="E180" s="11" t="s">
        <v>180</v>
      </c>
      <c r="F180" s="11" t="s">
        <v>18</v>
      </c>
      <c r="G180" s="20">
        <v>13761.02</v>
      </c>
      <c r="I180"/>
      <c r="J180"/>
    </row>
    <row r="181" spans="1:10" s="12" customFormat="1" ht="26.25">
      <c r="A181" s="8" t="s">
        <v>183</v>
      </c>
      <c r="B181" s="9" t="s">
        <v>184</v>
      </c>
      <c r="C181" s="9" t="s">
        <v>12</v>
      </c>
      <c r="D181" s="9" t="s">
        <v>13</v>
      </c>
      <c r="E181" s="9" t="s">
        <v>14</v>
      </c>
      <c r="F181" s="9" t="s">
        <v>9</v>
      </c>
      <c r="G181" s="21">
        <f>G184+G189+G192+G195+G197+G199+G202+G204+G206+G210+G212+G214+G217</f>
        <v>45577909.63</v>
      </c>
      <c r="I181"/>
      <c r="J181"/>
    </row>
    <row r="182" spans="1:10" s="12" customFormat="1" ht="26.25" hidden="1">
      <c r="A182" s="8" t="s">
        <v>185</v>
      </c>
      <c r="B182" s="9" t="s">
        <v>184</v>
      </c>
      <c r="C182" s="9" t="s">
        <v>12</v>
      </c>
      <c r="D182" s="9" t="s">
        <v>13</v>
      </c>
      <c r="E182" s="9" t="s">
        <v>186</v>
      </c>
      <c r="F182" s="9" t="s">
        <v>9</v>
      </c>
      <c r="G182" s="21">
        <f>G183</f>
        <v>0</v>
      </c>
      <c r="I182"/>
      <c r="J182"/>
    </row>
    <row r="183" spans="1:10" s="13" customFormat="1" ht="12.75" hidden="1">
      <c r="A183" s="10" t="s">
        <v>29</v>
      </c>
      <c r="B183" s="11" t="s">
        <v>184</v>
      </c>
      <c r="C183" s="11" t="s">
        <v>12</v>
      </c>
      <c r="D183" s="11" t="s">
        <v>13</v>
      </c>
      <c r="E183" s="11" t="s">
        <v>186</v>
      </c>
      <c r="F183" s="11" t="s">
        <v>30</v>
      </c>
      <c r="G183" s="20">
        <v>0</v>
      </c>
      <c r="I183"/>
      <c r="J183"/>
    </row>
    <row r="184" spans="1:10" s="12" customFormat="1" ht="26.25">
      <c r="A184" s="8" t="s">
        <v>187</v>
      </c>
      <c r="B184" s="9" t="s">
        <v>184</v>
      </c>
      <c r="C184" s="9" t="s">
        <v>12</v>
      </c>
      <c r="D184" s="9" t="s">
        <v>13</v>
      </c>
      <c r="E184" s="9" t="s">
        <v>188</v>
      </c>
      <c r="F184" s="9" t="s">
        <v>9</v>
      </c>
      <c r="G184" s="21">
        <f>G185+G186+G187+G188</f>
        <v>255400.08</v>
      </c>
      <c r="I184"/>
      <c r="J184"/>
    </row>
    <row r="185" spans="1:10" s="13" customFormat="1" ht="26.25">
      <c r="A185" s="10" t="s">
        <v>17</v>
      </c>
      <c r="B185" s="11" t="s">
        <v>184</v>
      </c>
      <c r="C185" s="11" t="s">
        <v>12</v>
      </c>
      <c r="D185" s="11" t="s">
        <v>13</v>
      </c>
      <c r="E185" s="11" t="s">
        <v>188</v>
      </c>
      <c r="F185" s="11" t="s">
        <v>18</v>
      </c>
      <c r="G185" s="20">
        <v>96300</v>
      </c>
      <c r="I185"/>
      <c r="J185"/>
    </row>
    <row r="186" spans="1:10" s="13" customFormat="1" ht="12.75">
      <c r="A186" s="10" t="s">
        <v>57</v>
      </c>
      <c r="B186" s="11" t="s">
        <v>184</v>
      </c>
      <c r="C186" s="11" t="s">
        <v>12</v>
      </c>
      <c r="D186" s="11" t="s">
        <v>13</v>
      </c>
      <c r="E186" s="11" t="s">
        <v>188</v>
      </c>
      <c r="F186" s="11" t="s">
        <v>58</v>
      </c>
      <c r="G186" s="20">
        <v>80110</v>
      </c>
      <c r="I186"/>
      <c r="J186"/>
    </row>
    <row r="187" spans="1:10" s="13" customFormat="1" ht="12.75">
      <c r="A187" s="10" t="s">
        <v>29</v>
      </c>
      <c r="B187" s="11" t="s">
        <v>184</v>
      </c>
      <c r="C187" s="11" t="s">
        <v>12</v>
      </c>
      <c r="D187" s="11" t="s">
        <v>13</v>
      </c>
      <c r="E187" s="11" t="s">
        <v>188</v>
      </c>
      <c r="F187" s="11" t="s">
        <v>30</v>
      </c>
      <c r="G187" s="20">
        <v>8140.08</v>
      </c>
      <c r="I187"/>
      <c r="J187"/>
    </row>
    <row r="188" spans="1:10" s="13" customFormat="1" ht="12.75">
      <c r="A188" s="10" t="s">
        <v>31</v>
      </c>
      <c r="B188" s="11" t="s">
        <v>184</v>
      </c>
      <c r="C188" s="11" t="s">
        <v>12</v>
      </c>
      <c r="D188" s="11" t="s">
        <v>13</v>
      </c>
      <c r="E188" s="11" t="s">
        <v>188</v>
      </c>
      <c r="F188" s="11" t="s">
        <v>32</v>
      </c>
      <c r="G188" s="20">
        <v>70850</v>
      </c>
      <c r="I188"/>
      <c r="J188"/>
    </row>
    <row r="189" spans="1:10" s="12" customFormat="1" ht="52.5" hidden="1">
      <c r="A189" s="8" t="s">
        <v>189</v>
      </c>
      <c r="B189" s="9" t="s">
        <v>184</v>
      </c>
      <c r="C189" s="9" t="s">
        <v>12</v>
      </c>
      <c r="D189" s="9" t="s">
        <v>13</v>
      </c>
      <c r="E189" s="9" t="s">
        <v>190</v>
      </c>
      <c r="F189" s="9" t="s">
        <v>9</v>
      </c>
      <c r="G189" s="21">
        <f>G190+G191</f>
        <v>0</v>
      </c>
      <c r="I189"/>
      <c r="J189"/>
    </row>
    <row r="190" spans="1:10" s="13" customFormat="1" ht="12.75" hidden="1">
      <c r="A190" s="10" t="s">
        <v>29</v>
      </c>
      <c r="B190" s="11" t="s">
        <v>184</v>
      </c>
      <c r="C190" s="11" t="s">
        <v>12</v>
      </c>
      <c r="D190" s="11" t="s">
        <v>13</v>
      </c>
      <c r="E190" s="11" t="s">
        <v>190</v>
      </c>
      <c r="F190" s="11" t="s">
        <v>30</v>
      </c>
      <c r="G190" s="20">
        <v>0</v>
      </c>
      <c r="I190"/>
      <c r="J190"/>
    </row>
    <row r="191" spans="1:10" s="13" customFormat="1" ht="12.75" hidden="1">
      <c r="A191" s="10" t="s">
        <v>31</v>
      </c>
      <c r="B191" s="11" t="s">
        <v>184</v>
      </c>
      <c r="C191" s="11" t="s">
        <v>12</v>
      </c>
      <c r="D191" s="11" t="s">
        <v>13</v>
      </c>
      <c r="E191" s="11" t="s">
        <v>190</v>
      </c>
      <c r="F191" s="11" t="s">
        <v>32</v>
      </c>
      <c r="G191" s="20">
        <v>0</v>
      </c>
      <c r="I191"/>
      <c r="J191"/>
    </row>
    <row r="192" spans="1:10" s="12" customFormat="1" ht="26.25">
      <c r="A192" s="8" t="s">
        <v>191</v>
      </c>
      <c r="B192" s="9" t="s">
        <v>184</v>
      </c>
      <c r="C192" s="9" t="s">
        <v>12</v>
      </c>
      <c r="D192" s="9" t="s">
        <v>13</v>
      </c>
      <c r="E192" s="9" t="s">
        <v>192</v>
      </c>
      <c r="F192" s="9" t="s">
        <v>9</v>
      </c>
      <c r="G192" s="21">
        <f>G193+G194</f>
        <v>33394</v>
      </c>
      <c r="I192"/>
      <c r="J192"/>
    </row>
    <row r="193" spans="1:10" s="13" customFormat="1" ht="26.25">
      <c r="A193" s="10" t="s">
        <v>17</v>
      </c>
      <c r="B193" s="11" t="s">
        <v>184</v>
      </c>
      <c r="C193" s="11" t="s">
        <v>12</v>
      </c>
      <c r="D193" s="11" t="s">
        <v>13</v>
      </c>
      <c r="E193" s="11" t="s">
        <v>192</v>
      </c>
      <c r="F193" s="11" t="s">
        <v>18</v>
      </c>
      <c r="G193" s="20">
        <v>24394</v>
      </c>
      <c r="I193"/>
      <c r="J193"/>
    </row>
    <row r="194" spans="1:10" s="13" customFormat="1" ht="12.75">
      <c r="A194" s="10" t="s">
        <v>57</v>
      </c>
      <c r="B194" s="11" t="s">
        <v>184</v>
      </c>
      <c r="C194" s="11" t="s">
        <v>12</v>
      </c>
      <c r="D194" s="11" t="s">
        <v>13</v>
      </c>
      <c r="E194" s="11" t="s">
        <v>192</v>
      </c>
      <c r="F194" s="11" t="s">
        <v>58</v>
      </c>
      <c r="G194" s="20">
        <v>9000</v>
      </c>
      <c r="I194"/>
      <c r="J194"/>
    </row>
    <row r="195" spans="1:10" s="12" customFormat="1" ht="26.25">
      <c r="A195" s="8" t="s">
        <v>193</v>
      </c>
      <c r="B195" s="9" t="s">
        <v>184</v>
      </c>
      <c r="C195" s="9" t="s">
        <v>12</v>
      </c>
      <c r="D195" s="9" t="s">
        <v>13</v>
      </c>
      <c r="E195" s="9" t="s">
        <v>194</v>
      </c>
      <c r="F195" s="9" t="s">
        <v>9</v>
      </c>
      <c r="G195" s="21">
        <f>G196</f>
        <v>3241766.15</v>
      </c>
      <c r="I195"/>
      <c r="J195"/>
    </row>
    <row r="196" spans="1:10" s="13" customFormat="1" ht="12.75">
      <c r="A196" s="10" t="s">
        <v>29</v>
      </c>
      <c r="B196" s="11" t="s">
        <v>184</v>
      </c>
      <c r="C196" s="11" t="s">
        <v>12</v>
      </c>
      <c r="D196" s="11" t="s">
        <v>13</v>
      </c>
      <c r="E196" s="11" t="s">
        <v>194</v>
      </c>
      <c r="F196" s="11" t="s">
        <v>30</v>
      </c>
      <c r="G196" s="20">
        <v>3241766.15</v>
      </c>
      <c r="I196"/>
      <c r="J196"/>
    </row>
    <row r="197" spans="1:10" s="12" customFormat="1" ht="26.25">
      <c r="A197" s="8" t="s">
        <v>85</v>
      </c>
      <c r="B197" s="9" t="s">
        <v>184</v>
      </c>
      <c r="C197" s="9" t="s">
        <v>12</v>
      </c>
      <c r="D197" s="9" t="s">
        <v>13</v>
      </c>
      <c r="E197" s="9" t="s">
        <v>195</v>
      </c>
      <c r="F197" s="9" t="s">
        <v>9</v>
      </c>
      <c r="G197" s="21">
        <f>G198</f>
        <v>21753879.92</v>
      </c>
      <c r="I197"/>
      <c r="J197"/>
    </row>
    <row r="198" spans="1:10" s="13" customFormat="1" ht="12.75">
      <c r="A198" s="10" t="s">
        <v>29</v>
      </c>
      <c r="B198" s="11" t="s">
        <v>184</v>
      </c>
      <c r="C198" s="11" t="s">
        <v>12</v>
      </c>
      <c r="D198" s="11" t="s">
        <v>13</v>
      </c>
      <c r="E198" s="11" t="s">
        <v>195</v>
      </c>
      <c r="F198" s="11" t="s">
        <v>30</v>
      </c>
      <c r="G198" s="20">
        <v>21753879.92</v>
      </c>
      <c r="I198"/>
      <c r="J198"/>
    </row>
    <row r="199" spans="1:10" s="12" customFormat="1" ht="26.25">
      <c r="A199" s="8" t="s">
        <v>196</v>
      </c>
      <c r="B199" s="9" t="s">
        <v>184</v>
      </c>
      <c r="C199" s="9" t="s">
        <v>12</v>
      </c>
      <c r="D199" s="9" t="s">
        <v>13</v>
      </c>
      <c r="E199" s="9" t="s">
        <v>197</v>
      </c>
      <c r="F199" s="9" t="s">
        <v>9</v>
      </c>
      <c r="G199" s="21">
        <f>G200+G201</f>
        <v>11690197.030000001</v>
      </c>
      <c r="I199"/>
      <c r="J199"/>
    </row>
    <row r="200" spans="1:10" s="13" customFormat="1" ht="12.75">
      <c r="A200" s="10" t="s">
        <v>29</v>
      </c>
      <c r="B200" s="11" t="s">
        <v>184</v>
      </c>
      <c r="C200" s="11" t="s">
        <v>12</v>
      </c>
      <c r="D200" s="11" t="s">
        <v>13</v>
      </c>
      <c r="E200" s="11" t="s">
        <v>197</v>
      </c>
      <c r="F200" s="11" t="s">
        <v>30</v>
      </c>
      <c r="G200" s="20">
        <v>6133126.15</v>
      </c>
      <c r="I200"/>
      <c r="J200"/>
    </row>
    <row r="201" spans="1:10" s="13" customFormat="1" ht="12.75">
      <c r="A201" s="10" t="s">
        <v>31</v>
      </c>
      <c r="B201" s="11" t="s">
        <v>184</v>
      </c>
      <c r="C201" s="11" t="s">
        <v>12</v>
      </c>
      <c r="D201" s="11" t="s">
        <v>13</v>
      </c>
      <c r="E201" s="11" t="s">
        <v>197</v>
      </c>
      <c r="F201" s="11" t="s">
        <v>32</v>
      </c>
      <c r="G201" s="20">
        <v>5557070.88</v>
      </c>
      <c r="I201"/>
      <c r="J201"/>
    </row>
    <row r="202" spans="1:10" s="12" customFormat="1" ht="26.25">
      <c r="A202" s="8" t="s">
        <v>198</v>
      </c>
      <c r="B202" s="9" t="s">
        <v>184</v>
      </c>
      <c r="C202" s="9" t="s">
        <v>12</v>
      </c>
      <c r="D202" s="9" t="s">
        <v>13</v>
      </c>
      <c r="E202" s="9" t="s">
        <v>199</v>
      </c>
      <c r="F202" s="9" t="s">
        <v>9</v>
      </c>
      <c r="G202" s="21">
        <f>G203</f>
        <v>993921.17</v>
      </c>
      <c r="I202"/>
      <c r="J202"/>
    </row>
    <row r="203" spans="1:10" s="13" customFormat="1" ht="12.75">
      <c r="A203" s="10" t="s">
        <v>29</v>
      </c>
      <c r="B203" s="11" t="s">
        <v>184</v>
      </c>
      <c r="C203" s="11" t="s">
        <v>12</v>
      </c>
      <c r="D203" s="11" t="s">
        <v>13</v>
      </c>
      <c r="E203" s="11" t="s">
        <v>199</v>
      </c>
      <c r="F203" s="11" t="s">
        <v>30</v>
      </c>
      <c r="G203" s="20">
        <v>993921.17</v>
      </c>
      <c r="I203"/>
      <c r="J203"/>
    </row>
    <row r="204" spans="1:10" s="12" customFormat="1" ht="26.25">
      <c r="A204" s="8" t="s">
        <v>200</v>
      </c>
      <c r="B204" s="9" t="s">
        <v>184</v>
      </c>
      <c r="C204" s="9" t="s">
        <v>12</v>
      </c>
      <c r="D204" s="9" t="s">
        <v>13</v>
      </c>
      <c r="E204" s="9" t="s">
        <v>201</v>
      </c>
      <c r="F204" s="9" t="s">
        <v>9</v>
      </c>
      <c r="G204" s="21">
        <f>G205</f>
        <v>3615715.61</v>
      </c>
      <c r="I204"/>
      <c r="J204"/>
    </row>
    <row r="205" spans="1:10" s="13" customFormat="1" ht="12.75">
      <c r="A205" s="10" t="s">
        <v>29</v>
      </c>
      <c r="B205" s="11" t="s">
        <v>184</v>
      </c>
      <c r="C205" s="11" t="s">
        <v>12</v>
      </c>
      <c r="D205" s="11" t="s">
        <v>13</v>
      </c>
      <c r="E205" s="11" t="s">
        <v>201</v>
      </c>
      <c r="F205" s="11" t="s">
        <v>30</v>
      </c>
      <c r="G205" s="20">
        <v>3615715.61</v>
      </c>
      <c r="I205"/>
      <c r="J205"/>
    </row>
    <row r="206" spans="1:10" s="12" customFormat="1" ht="26.25">
      <c r="A206" s="8" t="s">
        <v>177</v>
      </c>
      <c r="B206" s="9" t="s">
        <v>184</v>
      </c>
      <c r="C206" s="9" t="s">
        <v>12</v>
      </c>
      <c r="D206" s="9" t="s">
        <v>13</v>
      </c>
      <c r="E206" s="9" t="s">
        <v>202</v>
      </c>
      <c r="F206" s="9" t="s">
        <v>9</v>
      </c>
      <c r="G206" s="21">
        <f>G207+G208+G209</f>
        <v>3346635.94</v>
      </c>
      <c r="I206"/>
      <c r="J206"/>
    </row>
    <row r="207" spans="1:10" s="13" customFormat="1" ht="12.75">
      <c r="A207" s="10" t="s">
        <v>99</v>
      </c>
      <c r="B207" s="11" t="s">
        <v>184</v>
      </c>
      <c r="C207" s="11" t="s">
        <v>12</v>
      </c>
      <c r="D207" s="11" t="s">
        <v>13</v>
      </c>
      <c r="E207" s="11" t="s">
        <v>202</v>
      </c>
      <c r="F207" s="11" t="s">
        <v>100</v>
      </c>
      <c r="G207" s="20">
        <v>2902605.08</v>
      </c>
      <c r="I207"/>
      <c r="J207"/>
    </row>
    <row r="208" spans="1:10" s="13" customFormat="1" ht="26.25">
      <c r="A208" s="10" t="s">
        <v>17</v>
      </c>
      <c r="B208" s="11" t="s">
        <v>184</v>
      </c>
      <c r="C208" s="11" t="s">
        <v>12</v>
      </c>
      <c r="D208" s="11" t="s">
        <v>13</v>
      </c>
      <c r="E208" s="11" t="s">
        <v>202</v>
      </c>
      <c r="F208" s="11" t="s">
        <v>18</v>
      </c>
      <c r="G208" s="20">
        <v>433719.26</v>
      </c>
      <c r="I208"/>
      <c r="J208"/>
    </row>
    <row r="209" spans="1:10" s="13" customFormat="1" ht="12.75">
      <c r="A209" s="10" t="s">
        <v>83</v>
      </c>
      <c r="B209" s="11" t="s">
        <v>184</v>
      </c>
      <c r="C209" s="11" t="s">
        <v>12</v>
      </c>
      <c r="D209" s="11" t="s">
        <v>13</v>
      </c>
      <c r="E209" s="11" t="s">
        <v>202</v>
      </c>
      <c r="F209" s="11" t="s">
        <v>84</v>
      </c>
      <c r="G209" s="20">
        <v>10311.6</v>
      </c>
      <c r="I209"/>
      <c r="J209"/>
    </row>
    <row r="210" spans="1:10" s="12" customFormat="1" ht="26.25">
      <c r="A210" s="8" t="s">
        <v>155</v>
      </c>
      <c r="B210" s="9" t="s">
        <v>184</v>
      </c>
      <c r="C210" s="9" t="s">
        <v>12</v>
      </c>
      <c r="D210" s="9" t="s">
        <v>13</v>
      </c>
      <c r="E210" s="9" t="s">
        <v>156</v>
      </c>
      <c r="F210" s="9" t="s">
        <v>9</v>
      </c>
      <c r="G210" s="21">
        <f>G211</f>
        <v>17020</v>
      </c>
      <c r="I210"/>
      <c r="J210"/>
    </row>
    <row r="211" spans="1:10" s="13" customFormat="1" ht="12.75">
      <c r="A211" s="10" t="s">
        <v>29</v>
      </c>
      <c r="B211" s="11" t="s">
        <v>184</v>
      </c>
      <c r="C211" s="11" t="s">
        <v>12</v>
      </c>
      <c r="D211" s="11" t="s">
        <v>13</v>
      </c>
      <c r="E211" s="11" t="s">
        <v>156</v>
      </c>
      <c r="F211" s="11" t="s">
        <v>30</v>
      </c>
      <c r="G211" s="20">
        <v>17020</v>
      </c>
      <c r="I211"/>
      <c r="J211"/>
    </row>
    <row r="212" spans="1:10" s="12" customFormat="1" ht="39" hidden="1">
      <c r="A212" s="8" t="s">
        <v>203</v>
      </c>
      <c r="B212" s="9" t="s">
        <v>184</v>
      </c>
      <c r="C212" s="9" t="s">
        <v>12</v>
      </c>
      <c r="D212" s="9" t="s">
        <v>13</v>
      </c>
      <c r="E212" s="9" t="s">
        <v>204</v>
      </c>
      <c r="F212" s="9" t="s">
        <v>9</v>
      </c>
      <c r="G212" s="21">
        <f>G213</f>
        <v>0</v>
      </c>
      <c r="I212"/>
      <c r="J212"/>
    </row>
    <row r="213" spans="1:10" s="13" customFormat="1" ht="12.75" hidden="1">
      <c r="A213" s="10" t="s">
        <v>29</v>
      </c>
      <c r="B213" s="11" t="s">
        <v>184</v>
      </c>
      <c r="C213" s="11" t="s">
        <v>12</v>
      </c>
      <c r="D213" s="11" t="s">
        <v>13</v>
      </c>
      <c r="E213" s="11" t="s">
        <v>204</v>
      </c>
      <c r="F213" s="11" t="s">
        <v>30</v>
      </c>
      <c r="G213" s="20">
        <v>0</v>
      </c>
      <c r="I213"/>
      <c r="J213"/>
    </row>
    <row r="214" spans="1:10" s="12" customFormat="1" ht="39">
      <c r="A214" s="8" t="s">
        <v>205</v>
      </c>
      <c r="B214" s="9" t="s">
        <v>184</v>
      </c>
      <c r="C214" s="9" t="s">
        <v>12</v>
      </c>
      <c r="D214" s="9" t="s">
        <v>13</v>
      </c>
      <c r="E214" s="9" t="s">
        <v>206</v>
      </c>
      <c r="F214" s="9" t="s">
        <v>9</v>
      </c>
      <c r="G214" s="21">
        <f>G215+G216</f>
        <v>629979.73</v>
      </c>
      <c r="I214"/>
      <c r="J214"/>
    </row>
    <row r="215" spans="1:10" s="13" customFormat="1" ht="12.75">
      <c r="A215" s="10" t="s">
        <v>29</v>
      </c>
      <c r="B215" s="11" t="s">
        <v>184</v>
      </c>
      <c r="C215" s="11" t="s">
        <v>12</v>
      </c>
      <c r="D215" s="11" t="s">
        <v>13</v>
      </c>
      <c r="E215" s="11" t="s">
        <v>206</v>
      </c>
      <c r="F215" s="11" t="s">
        <v>30</v>
      </c>
      <c r="G215" s="20">
        <v>439503.55</v>
      </c>
      <c r="I215"/>
      <c r="J215"/>
    </row>
    <row r="216" spans="1:10" s="13" customFormat="1" ht="12.75">
      <c r="A216" s="10" t="s">
        <v>31</v>
      </c>
      <c r="B216" s="11" t="s">
        <v>184</v>
      </c>
      <c r="C216" s="11" t="s">
        <v>12</v>
      </c>
      <c r="D216" s="11" t="s">
        <v>13</v>
      </c>
      <c r="E216" s="11" t="s">
        <v>206</v>
      </c>
      <c r="F216" s="11" t="s">
        <v>32</v>
      </c>
      <c r="G216" s="20">
        <v>190476.18</v>
      </c>
      <c r="I216"/>
      <c r="J216"/>
    </row>
    <row r="217" spans="1:10" s="12" customFormat="1" ht="26.25" hidden="1">
      <c r="A217" s="8" t="s">
        <v>207</v>
      </c>
      <c r="B217" s="9" t="s">
        <v>184</v>
      </c>
      <c r="C217" s="9" t="s">
        <v>12</v>
      </c>
      <c r="D217" s="9" t="s">
        <v>13</v>
      </c>
      <c r="E217" s="9" t="s">
        <v>208</v>
      </c>
      <c r="F217" s="9" t="s">
        <v>9</v>
      </c>
      <c r="G217" s="21">
        <f>G218</f>
        <v>0</v>
      </c>
      <c r="I217"/>
      <c r="J217"/>
    </row>
    <row r="218" spans="1:10" s="13" customFormat="1" ht="12.75" hidden="1">
      <c r="A218" s="10" t="s">
        <v>29</v>
      </c>
      <c r="B218" s="11" t="s">
        <v>184</v>
      </c>
      <c r="C218" s="11" t="s">
        <v>12</v>
      </c>
      <c r="D218" s="11" t="s">
        <v>13</v>
      </c>
      <c r="E218" s="11" t="s">
        <v>208</v>
      </c>
      <c r="F218" s="11" t="s">
        <v>30</v>
      </c>
      <c r="G218" s="20">
        <v>0</v>
      </c>
      <c r="I218"/>
      <c r="J218"/>
    </row>
    <row r="219" spans="1:10" s="12" customFormat="1" ht="39">
      <c r="A219" s="8" t="s">
        <v>209</v>
      </c>
      <c r="B219" s="14" t="s">
        <v>210</v>
      </c>
      <c r="C219" s="9" t="s">
        <v>12</v>
      </c>
      <c r="D219" s="9" t="s">
        <v>13</v>
      </c>
      <c r="E219" s="9" t="s">
        <v>14</v>
      </c>
      <c r="F219" s="9" t="s">
        <v>9</v>
      </c>
      <c r="G219" s="21">
        <f>G220+G224+G226+G228+G230</f>
        <v>4225527.58</v>
      </c>
      <c r="I219"/>
      <c r="J219"/>
    </row>
    <row r="220" spans="1:10" s="12" customFormat="1" ht="26.25">
      <c r="A220" s="8" t="s">
        <v>211</v>
      </c>
      <c r="B220" s="9" t="s">
        <v>210</v>
      </c>
      <c r="C220" s="9" t="s">
        <v>12</v>
      </c>
      <c r="D220" s="9" t="s">
        <v>13</v>
      </c>
      <c r="E220" s="9" t="s">
        <v>212</v>
      </c>
      <c r="F220" s="9" t="s">
        <v>9</v>
      </c>
      <c r="G220" s="21">
        <f>G221+G222+G223</f>
        <v>2917669.81</v>
      </c>
      <c r="I220"/>
      <c r="J220"/>
    </row>
    <row r="221" spans="1:10" s="13" customFormat="1" ht="12.75">
      <c r="A221" s="10" t="s">
        <v>99</v>
      </c>
      <c r="B221" s="11" t="s">
        <v>210</v>
      </c>
      <c r="C221" s="11" t="s">
        <v>12</v>
      </c>
      <c r="D221" s="11" t="s">
        <v>13</v>
      </c>
      <c r="E221" s="11" t="s">
        <v>212</v>
      </c>
      <c r="F221" s="11" t="s">
        <v>100</v>
      </c>
      <c r="G221" s="20">
        <v>2634883.47</v>
      </c>
      <c r="I221"/>
      <c r="J221"/>
    </row>
    <row r="222" spans="1:10" s="13" customFormat="1" ht="26.25">
      <c r="A222" s="10" t="s">
        <v>17</v>
      </c>
      <c r="B222" s="11" t="s">
        <v>210</v>
      </c>
      <c r="C222" s="11" t="s">
        <v>12</v>
      </c>
      <c r="D222" s="11" t="s">
        <v>13</v>
      </c>
      <c r="E222" s="11" t="s">
        <v>212</v>
      </c>
      <c r="F222" s="11" t="s">
        <v>18</v>
      </c>
      <c r="G222" s="20">
        <v>281890.3</v>
      </c>
      <c r="I222"/>
      <c r="J222"/>
    </row>
    <row r="223" spans="1:10" s="13" customFormat="1" ht="12.75">
      <c r="A223" s="10" t="s">
        <v>83</v>
      </c>
      <c r="B223" s="11" t="s">
        <v>210</v>
      </c>
      <c r="C223" s="11" t="s">
        <v>12</v>
      </c>
      <c r="D223" s="11" t="s">
        <v>13</v>
      </c>
      <c r="E223" s="11" t="s">
        <v>212</v>
      </c>
      <c r="F223" s="11" t="s">
        <v>84</v>
      </c>
      <c r="G223" s="20">
        <v>896.04</v>
      </c>
      <c r="I223"/>
      <c r="J223"/>
    </row>
    <row r="224" spans="1:10" s="12" customFormat="1" ht="39">
      <c r="A224" s="8" t="s">
        <v>213</v>
      </c>
      <c r="B224" s="9" t="s">
        <v>210</v>
      </c>
      <c r="C224" s="9" t="s">
        <v>12</v>
      </c>
      <c r="D224" s="9" t="s">
        <v>13</v>
      </c>
      <c r="E224" s="9" t="s">
        <v>214</v>
      </c>
      <c r="F224" s="9" t="s">
        <v>9</v>
      </c>
      <c r="G224" s="21">
        <f>G225</f>
        <v>202300.8</v>
      </c>
      <c r="I224"/>
      <c r="J224"/>
    </row>
    <row r="225" spans="1:10" s="13" customFormat="1" ht="26.25">
      <c r="A225" s="10" t="s">
        <v>17</v>
      </c>
      <c r="B225" s="11" t="s">
        <v>210</v>
      </c>
      <c r="C225" s="11" t="s">
        <v>12</v>
      </c>
      <c r="D225" s="11" t="s">
        <v>13</v>
      </c>
      <c r="E225" s="11" t="s">
        <v>214</v>
      </c>
      <c r="F225" s="11" t="s">
        <v>18</v>
      </c>
      <c r="G225" s="20">
        <v>202300.8</v>
      </c>
      <c r="I225"/>
      <c r="J225"/>
    </row>
    <row r="226" spans="1:10" s="12" customFormat="1" ht="26.25">
      <c r="A226" s="8" t="s">
        <v>215</v>
      </c>
      <c r="B226" s="9" t="s">
        <v>210</v>
      </c>
      <c r="C226" s="9" t="s">
        <v>12</v>
      </c>
      <c r="D226" s="9" t="s">
        <v>13</v>
      </c>
      <c r="E226" s="9" t="s">
        <v>216</v>
      </c>
      <c r="F226" s="9" t="s">
        <v>9</v>
      </c>
      <c r="G226" s="21">
        <f>G227</f>
        <v>101803.4</v>
      </c>
      <c r="I226"/>
      <c r="J226"/>
    </row>
    <row r="227" spans="1:10" s="13" customFormat="1" ht="26.25">
      <c r="A227" s="10" t="s">
        <v>17</v>
      </c>
      <c r="B227" s="11" t="s">
        <v>210</v>
      </c>
      <c r="C227" s="11" t="s">
        <v>12</v>
      </c>
      <c r="D227" s="11" t="s">
        <v>13</v>
      </c>
      <c r="E227" s="11" t="s">
        <v>216</v>
      </c>
      <c r="F227" s="11" t="s">
        <v>18</v>
      </c>
      <c r="G227" s="20">
        <v>101803.4</v>
      </c>
      <c r="I227"/>
      <c r="J227"/>
    </row>
    <row r="228" spans="1:10" s="12" customFormat="1" ht="12.75">
      <c r="A228" s="8" t="s">
        <v>217</v>
      </c>
      <c r="B228" s="9" t="s">
        <v>210</v>
      </c>
      <c r="C228" s="9" t="s">
        <v>12</v>
      </c>
      <c r="D228" s="9" t="s">
        <v>13</v>
      </c>
      <c r="E228" s="9" t="s">
        <v>218</v>
      </c>
      <c r="F228" s="9" t="s">
        <v>9</v>
      </c>
      <c r="G228" s="21">
        <f>G229</f>
        <v>600000</v>
      </c>
      <c r="I228"/>
      <c r="J228"/>
    </row>
    <row r="229" spans="1:10" s="13" customFormat="1" ht="26.25">
      <c r="A229" s="10" t="s">
        <v>17</v>
      </c>
      <c r="B229" s="11" t="s">
        <v>210</v>
      </c>
      <c r="C229" s="11" t="s">
        <v>12</v>
      </c>
      <c r="D229" s="11" t="s">
        <v>13</v>
      </c>
      <c r="E229" s="11" t="s">
        <v>218</v>
      </c>
      <c r="F229" s="11" t="s">
        <v>18</v>
      </c>
      <c r="G229" s="20">
        <v>600000</v>
      </c>
      <c r="I229"/>
      <c r="J229"/>
    </row>
    <row r="230" spans="1:10" s="12" customFormat="1" ht="26.25">
      <c r="A230" s="8" t="s">
        <v>219</v>
      </c>
      <c r="B230" s="9" t="s">
        <v>210</v>
      </c>
      <c r="C230" s="9" t="s">
        <v>12</v>
      </c>
      <c r="D230" s="9" t="s">
        <v>13</v>
      </c>
      <c r="E230" s="9" t="s">
        <v>220</v>
      </c>
      <c r="F230" s="9" t="s">
        <v>9</v>
      </c>
      <c r="G230" s="21">
        <f>G231+G232</f>
        <v>403753.57</v>
      </c>
      <c r="I230"/>
      <c r="J230"/>
    </row>
    <row r="231" spans="1:10" s="13" customFormat="1" ht="26.25">
      <c r="A231" s="10" t="s">
        <v>17</v>
      </c>
      <c r="B231" s="11" t="s">
        <v>210</v>
      </c>
      <c r="C231" s="11" t="s">
        <v>12</v>
      </c>
      <c r="D231" s="11" t="s">
        <v>13</v>
      </c>
      <c r="E231" s="11" t="s">
        <v>220</v>
      </c>
      <c r="F231" s="11" t="s">
        <v>18</v>
      </c>
      <c r="G231" s="20">
        <v>403753.57</v>
      </c>
      <c r="I231"/>
      <c r="J231"/>
    </row>
    <row r="232" spans="1:10" s="13" customFormat="1" ht="12.75" hidden="1">
      <c r="A232" s="10" t="s">
        <v>83</v>
      </c>
      <c r="B232" s="11" t="s">
        <v>210</v>
      </c>
      <c r="C232" s="11" t="s">
        <v>12</v>
      </c>
      <c r="D232" s="11" t="s">
        <v>13</v>
      </c>
      <c r="E232" s="11" t="s">
        <v>220</v>
      </c>
      <c r="F232" s="11" t="s">
        <v>84</v>
      </c>
      <c r="G232" s="20">
        <v>0</v>
      </c>
      <c r="I232"/>
      <c r="J232"/>
    </row>
    <row r="233" spans="1:10" s="12" customFormat="1" ht="26.25">
      <c r="A233" s="8" t="s">
        <v>221</v>
      </c>
      <c r="B233" s="14" t="s">
        <v>222</v>
      </c>
      <c r="C233" s="9" t="s">
        <v>12</v>
      </c>
      <c r="D233" s="9" t="s">
        <v>13</v>
      </c>
      <c r="E233" s="9" t="s">
        <v>14</v>
      </c>
      <c r="F233" s="9" t="s">
        <v>9</v>
      </c>
      <c r="G233" s="21">
        <f>G234+G259+G272+G284</f>
        <v>33317804.759999998</v>
      </c>
      <c r="I233"/>
      <c r="J233"/>
    </row>
    <row r="234" spans="1:10" s="12" customFormat="1" ht="26.25">
      <c r="A234" s="8" t="s">
        <v>223</v>
      </c>
      <c r="B234" s="9" t="s">
        <v>222</v>
      </c>
      <c r="C234" s="9" t="s">
        <v>54</v>
      </c>
      <c r="D234" s="9" t="s">
        <v>13</v>
      </c>
      <c r="E234" s="9" t="s">
        <v>14</v>
      </c>
      <c r="F234" s="9" t="s">
        <v>9</v>
      </c>
      <c r="G234" s="21">
        <f>G235+G238+G241+G244+G246+G248+G250+G252+G254+G256</f>
        <v>3779651.62</v>
      </c>
      <c r="I234"/>
      <c r="J234"/>
    </row>
    <row r="235" spans="1:10" s="12" customFormat="1" ht="39">
      <c r="A235" s="8" t="s">
        <v>224</v>
      </c>
      <c r="B235" s="9" t="s">
        <v>222</v>
      </c>
      <c r="C235" s="9" t="s">
        <v>54</v>
      </c>
      <c r="D235" s="9" t="s">
        <v>13</v>
      </c>
      <c r="E235" s="9" t="s">
        <v>225</v>
      </c>
      <c r="F235" s="9" t="s">
        <v>9</v>
      </c>
      <c r="G235" s="21">
        <f>G236+G237</f>
        <v>1507244.23</v>
      </c>
      <c r="I235"/>
      <c r="J235"/>
    </row>
    <row r="236" spans="1:10" s="13" customFormat="1" ht="26.25">
      <c r="A236" s="10" t="s">
        <v>17</v>
      </c>
      <c r="B236" s="11" t="s">
        <v>222</v>
      </c>
      <c r="C236" s="11" t="s">
        <v>54</v>
      </c>
      <c r="D236" s="11" t="s">
        <v>13</v>
      </c>
      <c r="E236" s="11" t="s">
        <v>225</v>
      </c>
      <c r="F236" s="11" t="s">
        <v>18</v>
      </c>
      <c r="G236" s="20">
        <v>10049.73</v>
      </c>
      <c r="I236"/>
      <c r="J236"/>
    </row>
    <row r="237" spans="1:10" s="13" customFormat="1" ht="12.75">
      <c r="A237" s="10" t="s">
        <v>167</v>
      </c>
      <c r="B237" s="11" t="s">
        <v>222</v>
      </c>
      <c r="C237" s="11" t="s">
        <v>54</v>
      </c>
      <c r="D237" s="11" t="s">
        <v>13</v>
      </c>
      <c r="E237" s="11" t="s">
        <v>225</v>
      </c>
      <c r="F237" s="11" t="s">
        <v>168</v>
      </c>
      <c r="G237" s="20">
        <v>1497194.5</v>
      </c>
      <c r="I237"/>
      <c r="J237"/>
    </row>
    <row r="238" spans="1:10" s="12" customFormat="1" ht="26.25">
      <c r="A238" s="8" t="s">
        <v>226</v>
      </c>
      <c r="B238" s="9" t="s">
        <v>222</v>
      </c>
      <c r="C238" s="9" t="s">
        <v>54</v>
      </c>
      <c r="D238" s="9" t="s">
        <v>13</v>
      </c>
      <c r="E238" s="9" t="s">
        <v>227</v>
      </c>
      <c r="F238" s="9" t="s">
        <v>9</v>
      </c>
      <c r="G238" s="21">
        <f>G239+G240</f>
        <v>277266</v>
      </c>
      <c r="I238"/>
      <c r="J238"/>
    </row>
    <row r="239" spans="1:10" s="13" customFormat="1" ht="26.25">
      <c r="A239" s="10" t="s">
        <v>17</v>
      </c>
      <c r="B239" s="11" t="s">
        <v>222</v>
      </c>
      <c r="C239" s="11" t="s">
        <v>54</v>
      </c>
      <c r="D239" s="11" t="s">
        <v>13</v>
      </c>
      <c r="E239" s="11" t="s">
        <v>227</v>
      </c>
      <c r="F239" s="11" t="s">
        <v>18</v>
      </c>
      <c r="G239" s="20">
        <v>1410</v>
      </c>
      <c r="I239"/>
      <c r="J239"/>
    </row>
    <row r="240" spans="1:10" s="13" customFormat="1" ht="26.25">
      <c r="A240" s="10" t="s">
        <v>228</v>
      </c>
      <c r="B240" s="11" t="s">
        <v>222</v>
      </c>
      <c r="C240" s="11" t="s">
        <v>54</v>
      </c>
      <c r="D240" s="11" t="s">
        <v>13</v>
      </c>
      <c r="E240" s="11" t="s">
        <v>227</v>
      </c>
      <c r="F240" s="11" t="s">
        <v>229</v>
      </c>
      <c r="G240" s="20">
        <v>275856</v>
      </c>
      <c r="I240"/>
      <c r="J240"/>
    </row>
    <row r="241" spans="1:10" s="12" customFormat="1" ht="12.75" hidden="1">
      <c r="A241" s="8" t="s">
        <v>230</v>
      </c>
      <c r="B241" s="9" t="s">
        <v>222</v>
      </c>
      <c r="C241" s="9" t="s">
        <v>54</v>
      </c>
      <c r="D241" s="9" t="s">
        <v>13</v>
      </c>
      <c r="E241" s="9" t="s">
        <v>231</v>
      </c>
      <c r="F241" s="9" t="s">
        <v>9</v>
      </c>
      <c r="G241" s="21">
        <f>G242+G243</f>
        <v>0</v>
      </c>
      <c r="I241"/>
      <c r="J241"/>
    </row>
    <row r="242" spans="1:10" s="13" customFormat="1" ht="26.25" hidden="1">
      <c r="A242" s="10" t="s">
        <v>17</v>
      </c>
      <c r="B242" s="11" t="s">
        <v>222</v>
      </c>
      <c r="C242" s="11" t="s">
        <v>54</v>
      </c>
      <c r="D242" s="11" t="s">
        <v>13</v>
      </c>
      <c r="E242" s="11" t="s">
        <v>231</v>
      </c>
      <c r="F242" s="11" t="s">
        <v>18</v>
      </c>
      <c r="G242" s="20">
        <v>0</v>
      </c>
      <c r="I242"/>
      <c r="J242"/>
    </row>
    <row r="243" spans="1:10" s="13" customFormat="1" ht="12.75" hidden="1">
      <c r="A243" s="10" t="s">
        <v>167</v>
      </c>
      <c r="B243" s="11" t="s">
        <v>222</v>
      </c>
      <c r="C243" s="11" t="s">
        <v>54</v>
      </c>
      <c r="D243" s="11" t="s">
        <v>13</v>
      </c>
      <c r="E243" s="11" t="s">
        <v>231</v>
      </c>
      <c r="F243" s="11" t="s">
        <v>168</v>
      </c>
      <c r="G243" s="20">
        <v>0</v>
      </c>
      <c r="I243"/>
      <c r="J243"/>
    </row>
    <row r="244" spans="1:10" s="12" customFormat="1" ht="78.75">
      <c r="A244" s="8" t="s">
        <v>232</v>
      </c>
      <c r="B244" s="9" t="s">
        <v>222</v>
      </c>
      <c r="C244" s="9" t="s">
        <v>54</v>
      </c>
      <c r="D244" s="9" t="s">
        <v>13</v>
      </c>
      <c r="E244" s="9" t="s">
        <v>233</v>
      </c>
      <c r="F244" s="9" t="s">
        <v>9</v>
      </c>
      <c r="G244" s="21">
        <f>G245</f>
        <v>289952</v>
      </c>
      <c r="I244"/>
      <c r="J244"/>
    </row>
    <row r="245" spans="1:10" s="13" customFormat="1" ht="26.25">
      <c r="A245" s="10" t="s">
        <v>153</v>
      </c>
      <c r="B245" s="11" t="s">
        <v>222</v>
      </c>
      <c r="C245" s="11" t="s">
        <v>54</v>
      </c>
      <c r="D245" s="11" t="s">
        <v>13</v>
      </c>
      <c r="E245" s="11" t="s">
        <v>233</v>
      </c>
      <c r="F245" s="11" t="s">
        <v>154</v>
      </c>
      <c r="G245" s="20">
        <v>289952</v>
      </c>
      <c r="I245"/>
      <c r="J245"/>
    </row>
    <row r="246" spans="1:10" s="12" customFormat="1" ht="158.25" hidden="1">
      <c r="A246" s="8" t="s">
        <v>234</v>
      </c>
      <c r="B246" s="9" t="s">
        <v>222</v>
      </c>
      <c r="C246" s="9" t="s">
        <v>54</v>
      </c>
      <c r="D246" s="9" t="s">
        <v>13</v>
      </c>
      <c r="E246" s="9" t="s">
        <v>235</v>
      </c>
      <c r="F246" s="9" t="s">
        <v>9</v>
      </c>
      <c r="G246" s="21">
        <f>G247</f>
        <v>0</v>
      </c>
      <c r="I246"/>
      <c r="J246"/>
    </row>
    <row r="247" spans="1:10" s="13" customFormat="1" ht="26.25" hidden="1">
      <c r="A247" s="10" t="s">
        <v>153</v>
      </c>
      <c r="B247" s="11" t="s">
        <v>222</v>
      </c>
      <c r="C247" s="11" t="s">
        <v>54</v>
      </c>
      <c r="D247" s="11" t="s">
        <v>13</v>
      </c>
      <c r="E247" s="11" t="s">
        <v>235</v>
      </c>
      <c r="F247" s="11" t="s">
        <v>154</v>
      </c>
      <c r="G247" s="20">
        <v>0</v>
      </c>
      <c r="I247"/>
      <c r="J247"/>
    </row>
    <row r="248" spans="1:10" s="12" customFormat="1" ht="105">
      <c r="A248" s="8" t="s">
        <v>236</v>
      </c>
      <c r="B248" s="9" t="s">
        <v>222</v>
      </c>
      <c r="C248" s="9" t="s">
        <v>54</v>
      </c>
      <c r="D248" s="9" t="s">
        <v>13</v>
      </c>
      <c r="E248" s="9" t="s">
        <v>237</v>
      </c>
      <c r="F248" s="9" t="s">
        <v>9</v>
      </c>
      <c r="G248" s="21">
        <f>G249</f>
        <v>52574</v>
      </c>
      <c r="I248"/>
      <c r="J248"/>
    </row>
    <row r="249" spans="1:10" s="13" customFormat="1" ht="26.25">
      <c r="A249" s="10" t="s">
        <v>153</v>
      </c>
      <c r="B249" s="11" t="s">
        <v>222</v>
      </c>
      <c r="C249" s="11" t="s">
        <v>54</v>
      </c>
      <c r="D249" s="11" t="s">
        <v>13</v>
      </c>
      <c r="E249" s="11" t="s">
        <v>237</v>
      </c>
      <c r="F249" s="11" t="s">
        <v>154</v>
      </c>
      <c r="G249" s="20">
        <v>52574</v>
      </c>
      <c r="I249"/>
      <c r="J249"/>
    </row>
    <row r="250" spans="1:10" s="12" customFormat="1" ht="66" hidden="1">
      <c r="A250" s="8" t="s">
        <v>238</v>
      </c>
      <c r="B250" s="9" t="s">
        <v>222</v>
      </c>
      <c r="C250" s="9" t="s">
        <v>54</v>
      </c>
      <c r="D250" s="9" t="s">
        <v>13</v>
      </c>
      <c r="E250" s="9" t="s">
        <v>239</v>
      </c>
      <c r="F250" s="9" t="s">
        <v>9</v>
      </c>
      <c r="G250" s="21">
        <f>G251</f>
        <v>0</v>
      </c>
      <c r="I250"/>
      <c r="J250"/>
    </row>
    <row r="251" spans="1:10" s="13" customFormat="1" ht="26.25" hidden="1">
      <c r="A251" s="10" t="s">
        <v>153</v>
      </c>
      <c r="B251" s="11" t="s">
        <v>222</v>
      </c>
      <c r="C251" s="11" t="s">
        <v>54</v>
      </c>
      <c r="D251" s="11" t="s">
        <v>13</v>
      </c>
      <c r="E251" s="11" t="s">
        <v>239</v>
      </c>
      <c r="F251" s="11" t="s">
        <v>154</v>
      </c>
      <c r="G251" s="20">
        <v>0</v>
      </c>
      <c r="I251"/>
      <c r="J251"/>
    </row>
    <row r="252" spans="1:10" s="12" customFormat="1" ht="66" hidden="1">
      <c r="A252" s="8" t="s">
        <v>240</v>
      </c>
      <c r="B252" s="9" t="s">
        <v>222</v>
      </c>
      <c r="C252" s="9" t="s">
        <v>54</v>
      </c>
      <c r="D252" s="9" t="s">
        <v>13</v>
      </c>
      <c r="E252" s="9" t="s">
        <v>241</v>
      </c>
      <c r="F252" s="9" t="s">
        <v>9</v>
      </c>
      <c r="G252" s="21">
        <f>G253</f>
        <v>0</v>
      </c>
      <c r="I252"/>
      <c r="J252"/>
    </row>
    <row r="253" spans="1:10" s="13" customFormat="1" ht="26.25" hidden="1">
      <c r="A253" s="10" t="s">
        <v>153</v>
      </c>
      <c r="B253" s="11" t="s">
        <v>222</v>
      </c>
      <c r="C253" s="11" t="s">
        <v>54</v>
      </c>
      <c r="D253" s="11" t="s">
        <v>13</v>
      </c>
      <c r="E253" s="11" t="s">
        <v>241</v>
      </c>
      <c r="F253" s="11" t="s">
        <v>154</v>
      </c>
      <c r="G253" s="20">
        <v>0</v>
      </c>
      <c r="I253"/>
      <c r="J253"/>
    </row>
    <row r="254" spans="1:10" s="12" customFormat="1" ht="78.75">
      <c r="A254" s="8" t="s">
        <v>242</v>
      </c>
      <c r="B254" s="9" t="s">
        <v>222</v>
      </c>
      <c r="C254" s="9" t="s">
        <v>54</v>
      </c>
      <c r="D254" s="9" t="s">
        <v>13</v>
      </c>
      <c r="E254" s="9" t="s">
        <v>243</v>
      </c>
      <c r="F254" s="9" t="s">
        <v>9</v>
      </c>
      <c r="G254" s="21">
        <f>G255</f>
        <v>1549140</v>
      </c>
      <c r="I254"/>
      <c r="J254"/>
    </row>
    <row r="255" spans="1:10" s="13" customFormat="1" ht="39">
      <c r="A255" s="10" t="s">
        <v>244</v>
      </c>
      <c r="B255" s="11" t="s">
        <v>222</v>
      </c>
      <c r="C255" s="11" t="s">
        <v>54</v>
      </c>
      <c r="D255" s="11" t="s">
        <v>13</v>
      </c>
      <c r="E255" s="11" t="s">
        <v>243</v>
      </c>
      <c r="F255" s="11" t="s">
        <v>245</v>
      </c>
      <c r="G255" s="20">
        <v>1549140</v>
      </c>
      <c r="I255"/>
      <c r="J255"/>
    </row>
    <row r="256" spans="1:10" s="12" customFormat="1" ht="78.75">
      <c r="A256" s="8" t="s">
        <v>246</v>
      </c>
      <c r="B256" s="9" t="s">
        <v>222</v>
      </c>
      <c r="C256" s="9" t="s">
        <v>54</v>
      </c>
      <c r="D256" s="9" t="s">
        <v>13</v>
      </c>
      <c r="E256" s="9" t="s">
        <v>247</v>
      </c>
      <c r="F256" s="9" t="s">
        <v>9</v>
      </c>
      <c r="G256" s="21">
        <f>G257+G258</f>
        <v>103475.39</v>
      </c>
      <c r="I256"/>
      <c r="J256"/>
    </row>
    <row r="257" spans="1:10" s="13" customFormat="1" ht="26.25">
      <c r="A257" s="10" t="s">
        <v>17</v>
      </c>
      <c r="B257" s="11" t="s">
        <v>222</v>
      </c>
      <c r="C257" s="11" t="s">
        <v>54</v>
      </c>
      <c r="D257" s="11" t="s">
        <v>13</v>
      </c>
      <c r="E257" s="11" t="s">
        <v>247</v>
      </c>
      <c r="F257" s="11" t="s">
        <v>18</v>
      </c>
      <c r="G257" s="20">
        <v>127.79</v>
      </c>
      <c r="I257"/>
      <c r="J257"/>
    </row>
    <row r="258" spans="1:10" s="13" customFormat="1" ht="12.75">
      <c r="A258" s="10" t="s">
        <v>167</v>
      </c>
      <c r="B258" s="11" t="s">
        <v>222</v>
      </c>
      <c r="C258" s="11" t="s">
        <v>54</v>
      </c>
      <c r="D258" s="11" t="s">
        <v>13</v>
      </c>
      <c r="E258" s="11" t="s">
        <v>247</v>
      </c>
      <c r="F258" s="11" t="s">
        <v>168</v>
      </c>
      <c r="G258" s="20">
        <v>103347.6</v>
      </c>
      <c r="I258"/>
      <c r="J258"/>
    </row>
    <row r="259" spans="1:10" s="12" customFormat="1" ht="26.25">
      <c r="A259" s="8" t="s">
        <v>248</v>
      </c>
      <c r="B259" s="9" t="s">
        <v>222</v>
      </c>
      <c r="C259" s="9" t="s">
        <v>140</v>
      </c>
      <c r="D259" s="9" t="s">
        <v>13</v>
      </c>
      <c r="E259" s="9" t="s">
        <v>14</v>
      </c>
      <c r="F259" s="9" t="s">
        <v>9</v>
      </c>
      <c r="G259" s="21">
        <f>G261+G263+G267+G269</f>
        <v>24446817.47</v>
      </c>
      <c r="I259"/>
      <c r="J259"/>
    </row>
    <row r="260" spans="1:10" s="12" customFormat="1" ht="26.25" hidden="1">
      <c r="A260" s="8" t="s">
        <v>248</v>
      </c>
      <c r="B260" s="9" t="s">
        <v>222</v>
      </c>
      <c r="C260" s="9" t="s">
        <v>140</v>
      </c>
      <c r="D260" s="9" t="s">
        <v>13</v>
      </c>
      <c r="E260" s="9" t="s">
        <v>14</v>
      </c>
      <c r="F260" s="9" t="s">
        <v>9</v>
      </c>
      <c r="G260" s="21">
        <v>107118.7</v>
      </c>
      <c r="I260"/>
      <c r="J260"/>
    </row>
    <row r="261" spans="1:10" s="12" customFormat="1" ht="92.25">
      <c r="A261" s="8" t="s">
        <v>249</v>
      </c>
      <c r="B261" s="9" t="s">
        <v>222</v>
      </c>
      <c r="C261" s="9" t="s">
        <v>140</v>
      </c>
      <c r="D261" s="9" t="s">
        <v>13</v>
      </c>
      <c r="E261" s="9" t="s">
        <v>250</v>
      </c>
      <c r="F261" s="9" t="s">
        <v>9</v>
      </c>
      <c r="G261" s="21">
        <f>G262</f>
        <v>0</v>
      </c>
      <c r="I261"/>
      <c r="J261"/>
    </row>
    <row r="262" spans="1:10" s="13" customFormat="1" ht="26.25" hidden="1">
      <c r="A262" s="10" t="s">
        <v>17</v>
      </c>
      <c r="B262" s="11" t="s">
        <v>222</v>
      </c>
      <c r="C262" s="11" t="s">
        <v>140</v>
      </c>
      <c r="D262" s="11" t="s">
        <v>13</v>
      </c>
      <c r="E262" s="11" t="s">
        <v>250</v>
      </c>
      <c r="F262" s="11" t="s">
        <v>18</v>
      </c>
      <c r="G262" s="20">
        <v>0</v>
      </c>
      <c r="I262"/>
      <c r="J262"/>
    </row>
    <row r="263" spans="1:10" s="12" customFormat="1" ht="78.75">
      <c r="A263" s="8" t="s">
        <v>251</v>
      </c>
      <c r="B263" s="9" t="s">
        <v>222</v>
      </c>
      <c r="C263" s="9" t="s">
        <v>140</v>
      </c>
      <c r="D263" s="9" t="s">
        <v>13</v>
      </c>
      <c r="E263" s="9" t="s">
        <v>252</v>
      </c>
      <c r="F263" s="9" t="s">
        <v>9</v>
      </c>
      <c r="G263" s="21">
        <f>G264+G265+G266</f>
        <v>3434435.76</v>
      </c>
      <c r="I263"/>
      <c r="J263"/>
    </row>
    <row r="264" spans="1:10" s="13" customFormat="1" ht="12.75">
      <c r="A264" s="10" t="s">
        <v>99</v>
      </c>
      <c r="B264" s="11" t="s">
        <v>222</v>
      </c>
      <c r="C264" s="11" t="s">
        <v>140</v>
      </c>
      <c r="D264" s="11" t="s">
        <v>13</v>
      </c>
      <c r="E264" s="11" t="s">
        <v>252</v>
      </c>
      <c r="F264" s="11" t="s">
        <v>100</v>
      </c>
      <c r="G264" s="20">
        <v>3242085</v>
      </c>
      <c r="I264"/>
      <c r="J264"/>
    </row>
    <row r="265" spans="1:10" s="13" customFormat="1" ht="26.25">
      <c r="A265" s="10" t="s">
        <v>17</v>
      </c>
      <c r="B265" s="11" t="s">
        <v>222</v>
      </c>
      <c r="C265" s="11" t="s">
        <v>140</v>
      </c>
      <c r="D265" s="11" t="s">
        <v>13</v>
      </c>
      <c r="E265" s="11" t="s">
        <v>252</v>
      </c>
      <c r="F265" s="11" t="s">
        <v>18</v>
      </c>
      <c r="G265" s="20">
        <v>192350.76</v>
      </c>
      <c r="I265"/>
      <c r="J265"/>
    </row>
    <row r="266" spans="1:10" s="13" customFormat="1" ht="12.75" hidden="1">
      <c r="A266" s="10" t="s">
        <v>83</v>
      </c>
      <c r="B266" s="11" t="s">
        <v>222</v>
      </c>
      <c r="C266" s="11" t="s">
        <v>140</v>
      </c>
      <c r="D266" s="11" t="s">
        <v>13</v>
      </c>
      <c r="E266" s="11" t="s">
        <v>252</v>
      </c>
      <c r="F266" s="11" t="s">
        <v>84</v>
      </c>
      <c r="G266" s="20">
        <v>0</v>
      </c>
      <c r="I266"/>
      <c r="J266"/>
    </row>
    <row r="267" spans="1:10" s="12" customFormat="1" ht="105">
      <c r="A267" s="8" t="s">
        <v>253</v>
      </c>
      <c r="B267" s="9" t="s">
        <v>222</v>
      </c>
      <c r="C267" s="9" t="s">
        <v>140</v>
      </c>
      <c r="D267" s="9" t="s">
        <v>13</v>
      </c>
      <c r="E267" s="9" t="s">
        <v>254</v>
      </c>
      <c r="F267" s="9" t="s">
        <v>9</v>
      </c>
      <c r="G267" s="21">
        <f>G268</f>
        <v>19897132.49</v>
      </c>
      <c r="I267"/>
      <c r="J267"/>
    </row>
    <row r="268" spans="1:10" s="13" customFormat="1" ht="12.75">
      <c r="A268" s="10" t="s">
        <v>29</v>
      </c>
      <c r="B268" s="11" t="s">
        <v>222</v>
      </c>
      <c r="C268" s="11" t="s">
        <v>140</v>
      </c>
      <c r="D268" s="11" t="s">
        <v>13</v>
      </c>
      <c r="E268" s="11" t="s">
        <v>254</v>
      </c>
      <c r="F268" s="11" t="s">
        <v>30</v>
      </c>
      <c r="G268" s="20">
        <v>19897132.49</v>
      </c>
      <c r="I268"/>
      <c r="J268"/>
    </row>
    <row r="269" spans="1:10" s="12" customFormat="1" ht="44.25" customHeight="1">
      <c r="A269" s="8" t="s">
        <v>255</v>
      </c>
      <c r="B269" s="9" t="s">
        <v>222</v>
      </c>
      <c r="C269" s="9" t="s">
        <v>140</v>
      </c>
      <c r="D269" s="9" t="s">
        <v>256</v>
      </c>
      <c r="E269" s="9" t="s">
        <v>14</v>
      </c>
      <c r="F269" s="9" t="s">
        <v>9</v>
      </c>
      <c r="G269" s="21">
        <f>G270</f>
        <v>1115249.22</v>
      </c>
      <c r="I269"/>
      <c r="J269"/>
    </row>
    <row r="270" spans="1:10" s="12" customFormat="1" ht="26.25">
      <c r="A270" s="8" t="s">
        <v>257</v>
      </c>
      <c r="B270" s="9" t="s">
        <v>222</v>
      </c>
      <c r="C270" s="9" t="s">
        <v>140</v>
      </c>
      <c r="D270" s="9" t="s">
        <v>256</v>
      </c>
      <c r="E270" s="9" t="s">
        <v>258</v>
      </c>
      <c r="F270" s="9" t="s">
        <v>9</v>
      </c>
      <c r="G270" s="21">
        <f>G271</f>
        <v>1115249.22</v>
      </c>
      <c r="I270"/>
      <c r="J270"/>
    </row>
    <row r="271" spans="1:10" s="13" customFormat="1" ht="12.75">
      <c r="A271" s="10" t="s">
        <v>29</v>
      </c>
      <c r="B271" s="11" t="s">
        <v>222</v>
      </c>
      <c r="C271" s="11" t="s">
        <v>140</v>
      </c>
      <c r="D271" s="11" t="s">
        <v>256</v>
      </c>
      <c r="E271" s="11" t="s">
        <v>258</v>
      </c>
      <c r="F271" s="11" t="s">
        <v>30</v>
      </c>
      <c r="G271" s="20">
        <v>1115249.22</v>
      </c>
      <c r="I271"/>
      <c r="J271"/>
    </row>
    <row r="272" spans="1:10" s="12" customFormat="1" ht="39">
      <c r="A272" s="8" t="s">
        <v>259</v>
      </c>
      <c r="B272" s="9" t="s">
        <v>222</v>
      </c>
      <c r="C272" s="9" t="s">
        <v>176</v>
      </c>
      <c r="D272" s="9" t="s">
        <v>13</v>
      </c>
      <c r="E272" s="9" t="s">
        <v>14</v>
      </c>
      <c r="F272" s="9" t="s">
        <v>9</v>
      </c>
      <c r="G272" s="21">
        <f>G273+G275+G277+G282</f>
        <v>4811282.279999999</v>
      </c>
      <c r="I272"/>
      <c r="J272"/>
    </row>
    <row r="273" spans="1:10" s="12" customFormat="1" ht="26.25">
      <c r="A273" s="8" t="s">
        <v>260</v>
      </c>
      <c r="B273" s="9" t="s">
        <v>222</v>
      </c>
      <c r="C273" s="9" t="s">
        <v>176</v>
      </c>
      <c r="D273" s="9" t="s">
        <v>13</v>
      </c>
      <c r="E273" s="9" t="s">
        <v>261</v>
      </c>
      <c r="F273" s="9" t="s">
        <v>9</v>
      </c>
      <c r="G273" s="21">
        <f>G274</f>
        <v>102545.52</v>
      </c>
      <c r="I273"/>
      <c r="J273"/>
    </row>
    <row r="274" spans="1:10" s="13" customFormat="1" ht="26.25">
      <c r="A274" s="10" t="s">
        <v>181</v>
      </c>
      <c r="B274" s="11" t="s">
        <v>222</v>
      </c>
      <c r="C274" s="11" t="s">
        <v>176</v>
      </c>
      <c r="D274" s="11" t="s">
        <v>13</v>
      </c>
      <c r="E274" s="11" t="s">
        <v>261</v>
      </c>
      <c r="F274" s="11" t="s">
        <v>182</v>
      </c>
      <c r="G274" s="20">
        <v>102545.52</v>
      </c>
      <c r="I274"/>
      <c r="J274"/>
    </row>
    <row r="275" spans="1:10" s="12" customFormat="1" ht="66">
      <c r="A275" s="8" t="s">
        <v>262</v>
      </c>
      <c r="B275" s="9" t="s">
        <v>222</v>
      </c>
      <c r="C275" s="9" t="s">
        <v>176</v>
      </c>
      <c r="D275" s="9" t="s">
        <v>13</v>
      </c>
      <c r="E275" s="9" t="s">
        <v>263</v>
      </c>
      <c r="F275" s="9" t="s">
        <v>9</v>
      </c>
      <c r="G275" s="21">
        <f>G276</f>
        <v>10750.7</v>
      </c>
      <c r="I275"/>
      <c r="J275"/>
    </row>
    <row r="276" spans="1:10" s="13" customFormat="1" ht="26.25">
      <c r="A276" s="10" t="s">
        <v>181</v>
      </c>
      <c r="B276" s="11" t="s">
        <v>222</v>
      </c>
      <c r="C276" s="11" t="s">
        <v>176</v>
      </c>
      <c r="D276" s="11" t="s">
        <v>13</v>
      </c>
      <c r="E276" s="11" t="s">
        <v>263</v>
      </c>
      <c r="F276" s="11" t="s">
        <v>182</v>
      </c>
      <c r="G276" s="20">
        <v>10750.7</v>
      </c>
      <c r="I276"/>
      <c r="J276"/>
    </row>
    <row r="277" spans="1:10" s="12" customFormat="1" ht="39">
      <c r="A277" s="8" t="s">
        <v>264</v>
      </c>
      <c r="B277" s="9" t="s">
        <v>222</v>
      </c>
      <c r="C277" s="9" t="s">
        <v>176</v>
      </c>
      <c r="D277" s="9" t="s">
        <v>13</v>
      </c>
      <c r="E277" s="9" t="s">
        <v>265</v>
      </c>
      <c r="F277" s="9" t="s">
        <v>9</v>
      </c>
      <c r="G277" s="21">
        <f>G278+G279+G280+G281</f>
        <v>4676927.55</v>
      </c>
      <c r="I277"/>
      <c r="J277"/>
    </row>
    <row r="278" spans="1:10" s="13" customFormat="1" ht="26.25">
      <c r="A278" s="10" t="s">
        <v>181</v>
      </c>
      <c r="B278" s="11" t="s">
        <v>222</v>
      </c>
      <c r="C278" s="11" t="s">
        <v>176</v>
      </c>
      <c r="D278" s="11" t="s">
        <v>13</v>
      </c>
      <c r="E278" s="11" t="s">
        <v>265</v>
      </c>
      <c r="F278" s="11" t="s">
        <v>182</v>
      </c>
      <c r="G278" s="20">
        <v>4149282.82</v>
      </c>
      <c r="I278"/>
      <c r="J278"/>
    </row>
    <row r="279" spans="1:10" s="13" customFormat="1" ht="26.25">
      <c r="A279" s="10" t="s">
        <v>17</v>
      </c>
      <c r="B279" s="11" t="s">
        <v>222</v>
      </c>
      <c r="C279" s="11" t="s">
        <v>176</v>
      </c>
      <c r="D279" s="11" t="s">
        <v>13</v>
      </c>
      <c r="E279" s="11" t="s">
        <v>265</v>
      </c>
      <c r="F279" s="11" t="s">
        <v>18</v>
      </c>
      <c r="G279" s="20">
        <v>526035.41</v>
      </c>
      <c r="I279"/>
      <c r="J279"/>
    </row>
    <row r="280" spans="1:10" s="13" customFormat="1" ht="26.25">
      <c r="A280" s="10" t="s">
        <v>153</v>
      </c>
      <c r="B280" s="11" t="s">
        <v>222</v>
      </c>
      <c r="C280" s="11" t="s">
        <v>176</v>
      </c>
      <c r="D280" s="11" t="s">
        <v>13</v>
      </c>
      <c r="E280" s="11" t="s">
        <v>265</v>
      </c>
      <c r="F280" s="11" t="s">
        <v>154</v>
      </c>
      <c r="G280" s="20">
        <v>1609.32</v>
      </c>
      <c r="I280"/>
      <c r="J280"/>
    </row>
    <row r="281" spans="1:10" s="13" customFormat="1" ht="12.75" hidden="1">
      <c r="A281" s="10" t="s">
        <v>83</v>
      </c>
      <c r="B281" s="11" t="s">
        <v>222</v>
      </c>
      <c r="C281" s="11" t="s">
        <v>176</v>
      </c>
      <c r="D281" s="11" t="s">
        <v>13</v>
      </c>
      <c r="E281" s="11" t="s">
        <v>265</v>
      </c>
      <c r="F281" s="11" t="s">
        <v>84</v>
      </c>
      <c r="G281" s="20">
        <v>0</v>
      </c>
      <c r="I281"/>
      <c r="J281"/>
    </row>
    <row r="282" spans="1:10" s="12" customFormat="1" ht="132">
      <c r="A282" s="8" t="s">
        <v>179</v>
      </c>
      <c r="B282" s="9" t="s">
        <v>222</v>
      </c>
      <c r="C282" s="9" t="s">
        <v>176</v>
      </c>
      <c r="D282" s="9" t="s">
        <v>13</v>
      </c>
      <c r="E282" s="9" t="s">
        <v>180</v>
      </c>
      <c r="F282" s="9" t="s">
        <v>9</v>
      </c>
      <c r="G282" s="21">
        <f>G283</f>
        <v>21058.51</v>
      </c>
      <c r="I282"/>
      <c r="J282"/>
    </row>
    <row r="283" spans="1:10" s="13" customFormat="1" ht="26.25">
      <c r="A283" s="10" t="s">
        <v>181</v>
      </c>
      <c r="B283" s="11" t="s">
        <v>222</v>
      </c>
      <c r="C283" s="11" t="s">
        <v>176</v>
      </c>
      <c r="D283" s="11" t="s">
        <v>13</v>
      </c>
      <c r="E283" s="11" t="s">
        <v>180</v>
      </c>
      <c r="F283" s="11" t="s">
        <v>182</v>
      </c>
      <c r="G283" s="20">
        <v>21058.51</v>
      </c>
      <c r="I283"/>
      <c r="J283"/>
    </row>
    <row r="284" spans="1:10" s="12" customFormat="1" ht="39">
      <c r="A284" s="8" t="s">
        <v>266</v>
      </c>
      <c r="B284" s="9" t="s">
        <v>222</v>
      </c>
      <c r="C284" s="9" t="s">
        <v>267</v>
      </c>
      <c r="D284" s="9" t="s">
        <v>13</v>
      </c>
      <c r="E284" s="9" t="s">
        <v>14</v>
      </c>
      <c r="F284" s="9" t="s">
        <v>9</v>
      </c>
      <c r="G284" s="21">
        <f>G285+G289+G293+G295+G298</f>
        <v>280053.39</v>
      </c>
      <c r="I284"/>
      <c r="J284"/>
    </row>
    <row r="285" spans="1:10" s="12" customFormat="1" ht="26.25">
      <c r="A285" s="8" t="s">
        <v>268</v>
      </c>
      <c r="B285" s="9" t="s">
        <v>222</v>
      </c>
      <c r="C285" s="9" t="s">
        <v>267</v>
      </c>
      <c r="D285" s="9" t="s">
        <v>13</v>
      </c>
      <c r="E285" s="9" t="s">
        <v>269</v>
      </c>
      <c r="F285" s="9" t="s">
        <v>9</v>
      </c>
      <c r="G285" s="21">
        <f>G286+G287+G288</f>
        <v>151720.38</v>
      </c>
      <c r="I285"/>
      <c r="J285"/>
    </row>
    <row r="286" spans="1:10" s="13" customFormat="1" ht="26.25">
      <c r="A286" s="10" t="s">
        <v>17</v>
      </c>
      <c r="B286" s="11" t="s">
        <v>222</v>
      </c>
      <c r="C286" s="11" t="s">
        <v>267</v>
      </c>
      <c r="D286" s="11" t="s">
        <v>13</v>
      </c>
      <c r="E286" s="11" t="s">
        <v>269</v>
      </c>
      <c r="F286" s="11" t="s">
        <v>18</v>
      </c>
      <c r="G286" s="20">
        <v>78.67</v>
      </c>
      <c r="I286"/>
      <c r="J286"/>
    </row>
    <row r="287" spans="1:10" s="13" customFormat="1" ht="26.25">
      <c r="A287" s="10" t="s">
        <v>153</v>
      </c>
      <c r="B287" s="11" t="s">
        <v>222</v>
      </c>
      <c r="C287" s="11" t="s">
        <v>267</v>
      </c>
      <c r="D287" s="11" t="s">
        <v>13</v>
      </c>
      <c r="E287" s="11" t="s">
        <v>269</v>
      </c>
      <c r="F287" s="11" t="s">
        <v>154</v>
      </c>
      <c r="G287" s="20">
        <v>125601.71</v>
      </c>
      <c r="I287"/>
      <c r="J287"/>
    </row>
    <row r="288" spans="1:10" s="13" customFormat="1" ht="12.75">
      <c r="A288" s="10" t="s">
        <v>29</v>
      </c>
      <c r="B288" s="11" t="s">
        <v>222</v>
      </c>
      <c r="C288" s="11" t="s">
        <v>267</v>
      </c>
      <c r="D288" s="11" t="s">
        <v>13</v>
      </c>
      <c r="E288" s="11" t="s">
        <v>269</v>
      </c>
      <c r="F288" s="11" t="s">
        <v>30</v>
      </c>
      <c r="G288" s="20">
        <v>26040</v>
      </c>
      <c r="I288"/>
      <c r="J288"/>
    </row>
    <row r="289" spans="1:10" s="12" customFormat="1" ht="52.5" hidden="1">
      <c r="A289" s="8" t="s">
        <v>270</v>
      </c>
      <c r="B289" s="9" t="s">
        <v>222</v>
      </c>
      <c r="C289" s="9" t="s">
        <v>267</v>
      </c>
      <c r="D289" s="9" t="s">
        <v>13</v>
      </c>
      <c r="E289" s="9" t="s">
        <v>271</v>
      </c>
      <c r="F289" s="9" t="s">
        <v>9</v>
      </c>
      <c r="G289" s="21">
        <f>G290+G291</f>
        <v>0</v>
      </c>
      <c r="I289"/>
      <c r="J289"/>
    </row>
    <row r="290" spans="1:10" s="13" customFormat="1" ht="26.25" hidden="1">
      <c r="A290" s="10" t="s">
        <v>17</v>
      </c>
      <c r="B290" s="11" t="s">
        <v>222</v>
      </c>
      <c r="C290" s="11" t="s">
        <v>267</v>
      </c>
      <c r="D290" s="11" t="s">
        <v>13</v>
      </c>
      <c r="E290" s="11" t="s">
        <v>271</v>
      </c>
      <c r="F290" s="11" t="s">
        <v>18</v>
      </c>
      <c r="G290" s="20">
        <v>0</v>
      </c>
      <c r="I290"/>
      <c r="J290"/>
    </row>
    <row r="291" spans="1:10" s="13" customFormat="1" ht="26.25" hidden="1">
      <c r="A291" s="10" t="s">
        <v>153</v>
      </c>
      <c r="B291" s="11" t="s">
        <v>222</v>
      </c>
      <c r="C291" s="11" t="s">
        <v>267</v>
      </c>
      <c r="D291" s="11" t="s">
        <v>13</v>
      </c>
      <c r="E291" s="11" t="s">
        <v>271</v>
      </c>
      <c r="F291" s="11" t="s">
        <v>154</v>
      </c>
      <c r="G291" s="20">
        <v>0</v>
      </c>
      <c r="I291"/>
      <c r="J291"/>
    </row>
    <row r="292" spans="1:10" s="13" customFormat="1" ht="12.75" hidden="1">
      <c r="A292" s="10" t="s">
        <v>29</v>
      </c>
      <c r="B292" s="11" t="s">
        <v>222</v>
      </c>
      <c r="C292" s="11" t="s">
        <v>267</v>
      </c>
      <c r="D292" s="11" t="s">
        <v>13</v>
      </c>
      <c r="E292" s="11" t="s">
        <v>271</v>
      </c>
      <c r="F292" s="11" t="s">
        <v>30</v>
      </c>
      <c r="G292" s="20">
        <v>0</v>
      </c>
      <c r="I292"/>
      <c r="J292"/>
    </row>
    <row r="293" spans="1:10" s="12" customFormat="1" ht="39" hidden="1">
      <c r="A293" s="8" t="s">
        <v>272</v>
      </c>
      <c r="B293" s="9" t="s">
        <v>222</v>
      </c>
      <c r="C293" s="9" t="s">
        <v>267</v>
      </c>
      <c r="D293" s="9" t="s">
        <v>13</v>
      </c>
      <c r="E293" s="9" t="s">
        <v>273</v>
      </c>
      <c r="F293" s="9" t="s">
        <v>9</v>
      </c>
      <c r="G293" s="21">
        <f>G294</f>
        <v>0</v>
      </c>
      <c r="I293"/>
      <c r="J293"/>
    </row>
    <row r="294" spans="1:10" s="13" customFormat="1" ht="26.25" hidden="1">
      <c r="A294" s="10" t="s">
        <v>153</v>
      </c>
      <c r="B294" s="11" t="s">
        <v>222</v>
      </c>
      <c r="C294" s="11" t="s">
        <v>267</v>
      </c>
      <c r="D294" s="11" t="s">
        <v>13</v>
      </c>
      <c r="E294" s="11" t="s">
        <v>273</v>
      </c>
      <c r="F294" s="11" t="s">
        <v>154</v>
      </c>
      <c r="G294" s="20">
        <v>0</v>
      </c>
      <c r="I294"/>
      <c r="J294"/>
    </row>
    <row r="295" spans="1:10" s="12" customFormat="1" ht="39">
      <c r="A295" s="8" t="s">
        <v>274</v>
      </c>
      <c r="B295" s="9" t="s">
        <v>222</v>
      </c>
      <c r="C295" s="9" t="s">
        <v>267</v>
      </c>
      <c r="D295" s="9" t="s">
        <v>13</v>
      </c>
      <c r="E295" s="9" t="s">
        <v>275</v>
      </c>
      <c r="F295" s="9" t="s">
        <v>9</v>
      </c>
      <c r="G295" s="21">
        <f>G296+G297</f>
        <v>9252</v>
      </c>
      <c r="I295"/>
      <c r="J295"/>
    </row>
    <row r="296" spans="1:10" s="13" customFormat="1" ht="26.25">
      <c r="A296" s="10" t="s">
        <v>17</v>
      </c>
      <c r="B296" s="11" t="s">
        <v>222</v>
      </c>
      <c r="C296" s="11" t="s">
        <v>267</v>
      </c>
      <c r="D296" s="11" t="s">
        <v>13</v>
      </c>
      <c r="E296" s="11" t="s">
        <v>275</v>
      </c>
      <c r="F296" s="11" t="s">
        <v>18</v>
      </c>
      <c r="G296" s="20">
        <v>56</v>
      </c>
      <c r="I296"/>
      <c r="J296"/>
    </row>
    <row r="297" spans="1:10" s="13" customFormat="1" ht="26.25">
      <c r="A297" s="10" t="s">
        <v>153</v>
      </c>
      <c r="B297" s="11" t="s">
        <v>222</v>
      </c>
      <c r="C297" s="11" t="s">
        <v>267</v>
      </c>
      <c r="D297" s="11" t="s">
        <v>13</v>
      </c>
      <c r="E297" s="11" t="s">
        <v>275</v>
      </c>
      <c r="F297" s="11" t="s">
        <v>154</v>
      </c>
      <c r="G297" s="20">
        <v>9196</v>
      </c>
      <c r="I297"/>
      <c r="J297"/>
    </row>
    <row r="298" spans="1:10" s="12" customFormat="1" ht="92.25">
      <c r="A298" s="8" t="s">
        <v>276</v>
      </c>
      <c r="B298" s="9" t="s">
        <v>222</v>
      </c>
      <c r="C298" s="9" t="s">
        <v>267</v>
      </c>
      <c r="D298" s="9" t="s">
        <v>13</v>
      </c>
      <c r="E298" s="9" t="s">
        <v>277</v>
      </c>
      <c r="F298" s="9" t="s">
        <v>9</v>
      </c>
      <c r="G298" s="21">
        <f>G299</f>
        <v>119081.01</v>
      </c>
      <c r="I298"/>
      <c r="J298"/>
    </row>
    <row r="299" spans="1:10" s="13" customFormat="1" ht="52.5">
      <c r="A299" s="10" t="s">
        <v>37</v>
      </c>
      <c r="B299" s="11" t="s">
        <v>222</v>
      </c>
      <c r="C299" s="11" t="s">
        <v>267</v>
      </c>
      <c r="D299" s="11" t="s">
        <v>13</v>
      </c>
      <c r="E299" s="11" t="s">
        <v>277</v>
      </c>
      <c r="F299" s="11" t="s">
        <v>38</v>
      </c>
      <c r="G299" s="20">
        <v>119081.01</v>
      </c>
      <c r="I299"/>
      <c r="J299"/>
    </row>
    <row r="300" spans="1:10" s="12" customFormat="1" ht="26.25">
      <c r="A300" s="8" t="s">
        <v>278</v>
      </c>
      <c r="B300" s="9" t="s">
        <v>279</v>
      </c>
      <c r="C300" s="9" t="s">
        <v>12</v>
      </c>
      <c r="D300" s="9" t="s">
        <v>13</v>
      </c>
      <c r="E300" s="9" t="s">
        <v>14</v>
      </c>
      <c r="F300" s="9" t="s">
        <v>9</v>
      </c>
      <c r="G300" s="21">
        <f>G301+G333</f>
        <v>12261607.08</v>
      </c>
      <c r="I300"/>
      <c r="J300"/>
    </row>
    <row r="301" spans="1:10" s="12" customFormat="1" ht="12.75">
      <c r="A301" s="8" t="s">
        <v>280</v>
      </c>
      <c r="B301" s="9" t="s">
        <v>279</v>
      </c>
      <c r="C301" s="9" t="s">
        <v>54</v>
      </c>
      <c r="D301" s="9" t="s">
        <v>13</v>
      </c>
      <c r="E301" s="9" t="s">
        <v>14</v>
      </c>
      <c r="F301" s="9" t="s">
        <v>9</v>
      </c>
      <c r="G301" s="21">
        <f>G302+G304+G310+G312+G322+G326+G328+G330</f>
        <v>12254567.08</v>
      </c>
      <c r="I301"/>
      <c r="J301"/>
    </row>
    <row r="302" spans="1:10" s="12" customFormat="1" ht="26.25">
      <c r="A302" s="8" t="s">
        <v>187</v>
      </c>
      <c r="B302" s="9" t="s">
        <v>279</v>
      </c>
      <c r="C302" s="9" t="s">
        <v>54</v>
      </c>
      <c r="D302" s="9" t="s">
        <v>13</v>
      </c>
      <c r="E302" s="9" t="s">
        <v>188</v>
      </c>
      <c r="F302" s="9" t="s">
        <v>9</v>
      </c>
      <c r="G302" s="21">
        <f>G303</f>
        <v>25000</v>
      </c>
      <c r="I302"/>
      <c r="J302"/>
    </row>
    <row r="303" spans="1:10" s="13" customFormat="1" ht="26.25">
      <c r="A303" s="10" t="s">
        <v>17</v>
      </c>
      <c r="B303" s="11" t="s">
        <v>279</v>
      </c>
      <c r="C303" s="11" t="s">
        <v>54</v>
      </c>
      <c r="D303" s="11" t="s">
        <v>13</v>
      </c>
      <c r="E303" s="11" t="s">
        <v>188</v>
      </c>
      <c r="F303" s="11" t="s">
        <v>18</v>
      </c>
      <c r="G303" s="20">
        <v>25000</v>
      </c>
      <c r="I303"/>
      <c r="J303"/>
    </row>
    <row r="304" spans="1:10" s="12" customFormat="1" ht="12.75">
      <c r="A304" s="8" t="s">
        <v>281</v>
      </c>
      <c r="B304" s="9" t="s">
        <v>279</v>
      </c>
      <c r="C304" s="9" t="s">
        <v>54</v>
      </c>
      <c r="D304" s="9" t="s">
        <v>13</v>
      </c>
      <c r="E304" s="9" t="s">
        <v>282</v>
      </c>
      <c r="F304" s="9" t="s">
        <v>9</v>
      </c>
      <c r="G304" s="21">
        <f>G305+G306+G307+G308+G309</f>
        <v>59280</v>
      </c>
      <c r="I304"/>
      <c r="J304"/>
    </row>
    <row r="305" spans="1:10" s="13" customFormat="1" ht="12.75">
      <c r="A305" s="10" t="s">
        <v>99</v>
      </c>
      <c r="B305" s="11" t="s">
        <v>279</v>
      </c>
      <c r="C305" s="11" t="s">
        <v>54</v>
      </c>
      <c r="D305" s="11" t="s">
        <v>13</v>
      </c>
      <c r="E305" s="11" t="s">
        <v>282</v>
      </c>
      <c r="F305" s="11" t="s">
        <v>100</v>
      </c>
      <c r="G305" s="20">
        <v>13890</v>
      </c>
      <c r="I305"/>
      <c r="J305"/>
    </row>
    <row r="306" spans="1:10" s="13" customFormat="1" ht="26.25">
      <c r="A306" s="10" t="s">
        <v>17</v>
      </c>
      <c r="B306" s="11" t="s">
        <v>279</v>
      </c>
      <c r="C306" s="11" t="s">
        <v>54</v>
      </c>
      <c r="D306" s="11" t="s">
        <v>13</v>
      </c>
      <c r="E306" s="11" t="s">
        <v>282</v>
      </c>
      <c r="F306" s="11" t="s">
        <v>18</v>
      </c>
      <c r="G306" s="20">
        <v>42360</v>
      </c>
      <c r="I306"/>
      <c r="J306"/>
    </row>
    <row r="307" spans="1:10" s="13" customFormat="1" ht="12.75" hidden="1">
      <c r="A307" s="10" t="s">
        <v>57</v>
      </c>
      <c r="B307" s="11" t="s">
        <v>279</v>
      </c>
      <c r="C307" s="11" t="s">
        <v>54</v>
      </c>
      <c r="D307" s="11" t="s">
        <v>13</v>
      </c>
      <c r="E307" s="11" t="s">
        <v>282</v>
      </c>
      <c r="F307" s="11" t="s">
        <v>58</v>
      </c>
      <c r="G307" s="20">
        <v>0</v>
      </c>
      <c r="I307"/>
      <c r="J307"/>
    </row>
    <row r="308" spans="1:10" s="13" customFormat="1" ht="12.75" hidden="1">
      <c r="A308" s="10" t="s">
        <v>283</v>
      </c>
      <c r="B308" s="11" t="s">
        <v>279</v>
      </c>
      <c r="C308" s="11" t="s">
        <v>54</v>
      </c>
      <c r="D308" s="11" t="s">
        <v>13</v>
      </c>
      <c r="E308" s="11" t="s">
        <v>282</v>
      </c>
      <c r="F308" s="11" t="s">
        <v>284</v>
      </c>
      <c r="G308" s="20">
        <v>0</v>
      </c>
      <c r="I308"/>
      <c r="J308"/>
    </row>
    <row r="309" spans="1:10" s="13" customFormat="1" ht="12.75">
      <c r="A309" s="10" t="s">
        <v>31</v>
      </c>
      <c r="B309" s="11" t="s">
        <v>279</v>
      </c>
      <c r="C309" s="11" t="s">
        <v>54</v>
      </c>
      <c r="D309" s="11" t="s">
        <v>13</v>
      </c>
      <c r="E309" s="11" t="s">
        <v>282</v>
      </c>
      <c r="F309" s="11" t="s">
        <v>32</v>
      </c>
      <c r="G309" s="20">
        <v>3030</v>
      </c>
      <c r="I309"/>
      <c r="J309"/>
    </row>
    <row r="310" spans="1:7" s="12" customFormat="1" ht="72" customHeight="1">
      <c r="A310" s="15" t="s">
        <v>469</v>
      </c>
      <c r="B310" s="9" t="s">
        <v>279</v>
      </c>
      <c r="C310" s="9" t="s">
        <v>54</v>
      </c>
      <c r="D310" s="9" t="s">
        <v>13</v>
      </c>
      <c r="E310" s="9" t="s">
        <v>468</v>
      </c>
      <c r="F310" s="9"/>
      <c r="G310" s="21">
        <f>G311</f>
        <v>540000</v>
      </c>
    </row>
    <row r="311" spans="1:10" s="13" customFormat="1" ht="12.75">
      <c r="A311" s="10" t="s">
        <v>31</v>
      </c>
      <c r="B311" s="11" t="s">
        <v>279</v>
      </c>
      <c r="C311" s="11" t="s">
        <v>54</v>
      </c>
      <c r="D311" s="11" t="s">
        <v>13</v>
      </c>
      <c r="E311" s="11" t="s">
        <v>468</v>
      </c>
      <c r="F311" s="11" t="s">
        <v>32</v>
      </c>
      <c r="G311" s="20">
        <v>540000</v>
      </c>
      <c r="I311"/>
      <c r="J311"/>
    </row>
    <row r="312" spans="1:10" s="12" customFormat="1" ht="26.25">
      <c r="A312" s="8" t="s">
        <v>285</v>
      </c>
      <c r="B312" s="9" t="s">
        <v>279</v>
      </c>
      <c r="C312" s="9" t="s">
        <v>54</v>
      </c>
      <c r="D312" s="9" t="s">
        <v>13</v>
      </c>
      <c r="E312" s="9" t="s">
        <v>286</v>
      </c>
      <c r="F312" s="9" t="s">
        <v>9</v>
      </c>
      <c r="G312" s="21">
        <f>G313+G315+G317+G320</f>
        <v>10124033.32</v>
      </c>
      <c r="I312"/>
      <c r="J312"/>
    </row>
    <row r="313" spans="1:10" s="12" customFormat="1" ht="39">
      <c r="A313" s="8" t="s">
        <v>287</v>
      </c>
      <c r="B313" s="9" t="s">
        <v>279</v>
      </c>
      <c r="C313" s="9" t="s">
        <v>54</v>
      </c>
      <c r="D313" s="9" t="s">
        <v>13</v>
      </c>
      <c r="E313" s="9" t="s">
        <v>288</v>
      </c>
      <c r="F313" s="9" t="s">
        <v>9</v>
      </c>
      <c r="G313" s="21">
        <f>G314</f>
        <v>1274867.69</v>
      </c>
      <c r="I313"/>
      <c r="J313"/>
    </row>
    <row r="314" spans="1:10" s="13" customFormat="1" ht="12.75">
      <c r="A314" s="10" t="s">
        <v>29</v>
      </c>
      <c r="B314" s="11" t="s">
        <v>279</v>
      </c>
      <c r="C314" s="11" t="s">
        <v>54</v>
      </c>
      <c r="D314" s="11" t="s">
        <v>13</v>
      </c>
      <c r="E314" s="11" t="s">
        <v>288</v>
      </c>
      <c r="F314" s="11" t="s">
        <v>30</v>
      </c>
      <c r="G314" s="20">
        <v>1274867.69</v>
      </c>
      <c r="I314"/>
      <c r="J314"/>
    </row>
    <row r="315" spans="1:10" s="12" customFormat="1" ht="26.25">
      <c r="A315" s="8" t="s">
        <v>289</v>
      </c>
      <c r="B315" s="9" t="s">
        <v>279</v>
      </c>
      <c r="C315" s="9" t="s">
        <v>54</v>
      </c>
      <c r="D315" s="9" t="s">
        <v>13</v>
      </c>
      <c r="E315" s="9" t="s">
        <v>290</v>
      </c>
      <c r="F315" s="9" t="s">
        <v>9</v>
      </c>
      <c r="G315" s="21">
        <f>G316</f>
        <v>726019.47</v>
      </c>
      <c r="I315"/>
      <c r="J315"/>
    </row>
    <row r="316" spans="1:10" s="13" customFormat="1" ht="12.75">
      <c r="A316" s="10" t="s">
        <v>29</v>
      </c>
      <c r="B316" s="11" t="s">
        <v>279</v>
      </c>
      <c r="C316" s="11" t="s">
        <v>54</v>
      </c>
      <c r="D316" s="11" t="s">
        <v>13</v>
      </c>
      <c r="E316" s="11" t="s">
        <v>290</v>
      </c>
      <c r="F316" s="11" t="s">
        <v>30</v>
      </c>
      <c r="G316" s="20">
        <v>726019.47</v>
      </c>
      <c r="I316"/>
      <c r="J316"/>
    </row>
    <row r="317" spans="1:10" s="12" customFormat="1" ht="26.25">
      <c r="A317" s="8" t="s">
        <v>291</v>
      </c>
      <c r="B317" s="9" t="s">
        <v>279</v>
      </c>
      <c r="C317" s="9" t="s">
        <v>54</v>
      </c>
      <c r="D317" s="9" t="s">
        <v>13</v>
      </c>
      <c r="E317" s="9" t="s">
        <v>292</v>
      </c>
      <c r="F317" s="9" t="s">
        <v>9</v>
      </c>
      <c r="G317" s="21">
        <f>G318+G319</f>
        <v>1269792.58</v>
      </c>
      <c r="I317"/>
      <c r="J317"/>
    </row>
    <row r="318" spans="1:10" s="13" customFormat="1" ht="26.25">
      <c r="A318" s="10" t="s">
        <v>17</v>
      </c>
      <c r="B318" s="11" t="s">
        <v>279</v>
      </c>
      <c r="C318" s="11" t="s">
        <v>54</v>
      </c>
      <c r="D318" s="11" t="s">
        <v>13</v>
      </c>
      <c r="E318" s="11" t="s">
        <v>292</v>
      </c>
      <c r="F318" s="11" t="s">
        <v>18</v>
      </c>
      <c r="G318" s="20">
        <v>24173.52</v>
      </c>
      <c r="I318"/>
      <c r="J318"/>
    </row>
    <row r="319" spans="1:10" s="13" customFormat="1" ht="12.75">
      <c r="A319" s="10" t="s">
        <v>29</v>
      </c>
      <c r="B319" s="11" t="s">
        <v>279</v>
      </c>
      <c r="C319" s="11" t="s">
        <v>54</v>
      </c>
      <c r="D319" s="11" t="s">
        <v>13</v>
      </c>
      <c r="E319" s="11" t="s">
        <v>292</v>
      </c>
      <c r="F319" s="11" t="s">
        <v>30</v>
      </c>
      <c r="G319" s="20">
        <v>1245619.06</v>
      </c>
      <c r="I319"/>
      <c r="J319"/>
    </row>
    <row r="320" spans="1:10" s="12" customFormat="1" ht="26.25">
      <c r="A320" s="8" t="s">
        <v>293</v>
      </c>
      <c r="B320" s="9" t="s">
        <v>279</v>
      </c>
      <c r="C320" s="9" t="s">
        <v>54</v>
      </c>
      <c r="D320" s="9" t="s">
        <v>13</v>
      </c>
      <c r="E320" s="9" t="s">
        <v>294</v>
      </c>
      <c r="F320" s="9" t="s">
        <v>9</v>
      </c>
      <c r="G320" s="21">
        <f>G321</f>
        <v>6853353.58</v>
      </c>
      <c r="I320"/>
      <c r="J320"/>
    </row>
    <row r="321" spans="1:10" s="13" customFormat="1" ht="12.75">
      <c r="A321" s="10" t="s">
        <v>31</v>
      </c>
      <c r="B321" s="11" t="s">
        <v>279</v>
      </c>
      <c r="C321" s="11" t="s">
        <v>54</v>
      </c>
      <c r="D321" s="11" t="s">
        <v>13</v>
      </c>
      <c r="E321" s="11" t="s">
        <v>294</v>
      </c>
      <c r="F321" s="11" t="s">
        <v>32</v>
      </c>
      <c r="G321" s="20">
        <v>6853353.58</v>
      </c>
      <c r="I321"/>
      <c r="J321"/>
    </row>
    <row r="322" spans="1:10" s="12" customFormat="1" ht="26.25">
      <c r="A322" s="8" t="s">
        <v>177</v>
      </c>
      <c r="B322" s="9" t="s">
        <v>279</v>
      </c>
      <c r="C322" s="9" t="s">
        <v>54</v>
      </c>
      <c r="D322" s="9" t="s">
        <v>13</v>
      </c>
      <c r="E322" s="9" t="s">
        <v>295</v>
      </c>
      <c r="F322" s="9" t="s">
        <v>9</v>
      </c>
      <c r="G322" s="21">
        <f>G323+G324+G325</f>
        <v>1506253.76</v>
      </c>
      <c r="I322"/>
      <c r="J322"/>
    </row>
    <row r="323" spans="1:10" s="13" customFormat="1" ht="12.75">
      <c r="A323" s="10" t="s">
        <v>99</v>
      </c>
      <c r="B323" s="11" t="s">
        <v>279</v>
      </c>
      <c r="C323" s="11" t="s">
        <v>54</v>
      </c>
      <c r="D323" s="11" t="s">
        <v>13</v>
      </c>
      <c r="E323" s="11" t="s">
        <v>295</v>
      </c>
      <c r="F323" s="11" t="s">
        <v>100</v>
      </c>
      <c r="G323" s="20">
        <v>1297203.06</v>
      </c>
      <c r="I323"/>
      <c r="J323"/>
    </row>
    <row r="324" spans="1:10" s="13" customFormat="1" ht="26.25">
      <c r="A324" s="10" t="s">
        <v>17</v>
      </c>
      <c r="B324" s="11" t="s">
        <v>279</v>
      </c>
      <c r="C324" s="11" t="s">
        <v>54</v>
      </c>
      <c r="D324" s="11" t="s">
        <v>13</v>
      </c>
      <c r="E324" s="11" t="s">
        <v>295</v>
      </c>
      <c r="F324" s="11" t="s">
        <v>18</v>
      </c>
      <c r="G324" s="20">
        <v>208239.7</v>
      </c>
      <c r="I324"/>
      <c r="J324"/>
    </row>
    <row r="325" spans="1:10" s="13" customFormat="1" ht="12.75">
      <c r="A325" s="10" t="s">
        <v>83</v>
      </c>
      <c r="B325" s="11" t="s">
        <v>279</v>
      </c>
      <c r="C325" s="11" t="s">
        <v>54</v>
      </c>
      <c r="D325" s="11" t="s">
        <v>13</v>
      </c>
      <c r="E325" s="11" t="s">
        <v>295</v>
      </c>
      <c r="F325" s="11" t="s">
        <v>84</v>
      </c>
      <c r="G325" s="20">
        <v>811</v>
      </c>
      <c r="I325"/>
      <c r="J325"/>
    </row>
    <row r="326" spans="1:10" s="12" customFormat="1" ht="39" hidden="1">
      <c r="A326" s="8" t="s">
        <v>296</v>
      </c>
      <c r="B326" s="9" t="s">
        <v>279</v>
      </c>
      <c r="C326" s="9" t="s">
        <v>54</v>
      </c>
      <c r="D326" s="9" t="s">
        <v>13</v>
      </c>
      <c r="E326" s="9" t="s">
        <v>297</v>
      </c>
      <c r="F326" s="9" t="s">
        <v>9</v>
      </c>
      <c r="G326" s="21">
        <f>G327</f>
        <v>0</v>
      </c>
      <c r="I326"/>
      <c r="J326"/>
    </row>
    <row r="327" spans="1:10" s="13" customFormat="1" ht="26.25" hidden="1">
      <c r="A327" s="10" t="s">
        <v>17</v>
      </c>
      <c r="B327" s="11" t="s">
        <v>279</v>
      </c>
      <c r="C327" s="11" t="s">
        <v>54</v>
      </c>
      <c r="D327" s="11" t="s">
        <v>13</v>
      </c>
      <c r="E327" s="11" t="s">
        <v>297</v>
      </c>
      <c r="F327" s="11" t="s">
        <v>18</v>
      </c>
      <c r="G327" s="20">
        <v>0</v>
      </c>
      <c r="I327"/>
      <c r="J327"/>
    </row>
    <row r="328" spans="1:10" s="12" customFormat="1" ht="12.75" hidden="1">
      <c r="A328" s="8" t="s">
        <v>298</v>
      </c>
      <c r="B328" s="9" t="s">
        <v>279</v>
      </c>
      <c r="C328" s="9" t="s">
        <v>54</v>
      </c>
      <c r="D328" s="9" t="s">
        <v>13</v>
      </c>
      <c r="E328" s="9" t="s">
        <v>299</v>
      </c>
      <c r="F328" s="9" t="s">
        <v>9</v>
      </c>
      <c r="G328" s="21">
        <f>G329</f>
        <v>0</v>
      </c>
      <c r="I328"/>
      <c r="J328"/>
    </row>
    <row r="329" spans="1:10" s="13" customFormat="1" ht="12.75" hidden="1">
      <c r="A329" s="10" t="s">
        <v>31</v>
      </c>
      <c r="B329" s="11" t="s">
        <v>279</v>
      </c>
      <c r="C329" s="11" t="s">
        <v>54</v>
      </c>
      <c r="D329" s="11" t="s">
        <v>13</v>
      </c>
      <c r="E329" s="11" t="s">
        <v>299</v>
      </c>
      <c r="F329" s="11" t="s">
        <v>32</v>
      </c>
      <c r="G329" s="20">
        <v>0</v>
      </c>
      <c r="I329"/>
      <c r="J329"/>
    </row>
    <row r="330" spans="1:10" s="12" customFormat="1" ht="26.25" hidden="1">
      <c r="A330" s="8" t="s">
        <v>300</v>
      </c>
      <c r="B330" s="9" t="s">
        <v>279</v>
      </c>
      <c r="C330" s="9" t="s">
        <v>54</v>
      </c>
      <c r="D330" s="9" t="s">
        <v>13</v>
      </c>
      <c r="E330" s="9" t="s">
        <v>301</v>
      </c>
      <c r="F330" s="9" t="s">
        <v>9</v>
      </c>
      <c r="G330" s="21">
        <f>G331</f>
        <v>0</v>
      </c>
      <c r="I330"/>
      <c r="J330"/>
    </row>
    <row r="331" spans="1:10" s="13" customFormat="1" ht="26.25" hidden="1">
      <c r="A331" s="10" t="s">
        <v>17</v>
      </c>
      <c r="B331" s="11" t="s">
        <v>279</v>
      </c>
      <c r="C331" s="11" t="s">
        <v>54</v>
      </c>
      <c r="D331" s="11" t="s">
        <v>13</v>
      </c>
      <c r="E331" s="11" t="s">
        <v>301</v>
      </c>
      <c r="F331" s="11" t="s">
        <v>18</v>
      </c>
      <c r="G331" s="20">
        <v>0</v>
      </c>
      <c r="I331"/>
      <c r="J331"/>
    </row>
    <row r="332" spans="1:10" s="13" customFormat="1" ht="12.75" hidden="1">
      <c r="A332" s="10" t="s">
        <v>31</v>
      </c>
      <c r="B332" s="11" t="s">
        <v>279</v>
      </c>
      <c r="C332" s="11" t="s">
        <v>54</v>
      </c>
      <c r="D332" s="11" t="s">
        <v>13</v>
      </c>
      <c r="E332" s="11" t="s">
        <v>301</v>
      </c>
      <c r="F332" s="11" t="s">
        <v>32</v>
      </c>
      <c r="G332" s="20"/>
      <c r="I332"/>
      <c r="J332"/>
    </row>
    <row r="333" spans="1:10" s="12" customFormat="1" ht="12.75">
      <c r="A333" s="8" t="s">
        <v>302</v>
      </c>
      <c r="B333" s="9" t="s">
        <v>279</v>
      </c>
      <c r="C333" s="9" t="s">
        <v>140</v>
      </c>
      <c r="D333" s="9" t="s">
        <v>13</v>
      </c>
      <c r="E333" s="9" t="s">
        <v>14</v>
      </c>
      <c r="F333" s="9" t="s">
        <v>9</v>
      </c>
      <c r="G333" s="21">
        <f>G334+G336+G338+G340</f>
        <v>7040</v>
      </c>
      <c r="I333"/>
      <c r="J333"/>
    </row>
    <row r="334" spans="1:10" s="12" customFormat="1" ht="26.25">
      <c r="A334" s="8" t="s">
        <v>303</v>
      </c>
      <c r="B334" s="9" t="s">
        <v>279</v>
      </c>
      <c r="C334" s="9" t="s">
        <v>140</v>
      </c>
      <c r="D334" s="9" t="s">
        <v>13</v>
      </c>
      <c r="E334" s="9" t="s">
        <v>304</v>
      </c>
      <c r="F334" s="9" t="s">
        <v>9</v>
      </c>
      <c r="G334" s="21">
        <f>G335</f>
        <v>7040</v>
      </c>
      <c r="I334"/>
      <c r="J334"/>
    </row>
    <row r="335" spans="1:10" s="13" customFormat="1" ht="26.25">
      <c r="A335" s="10" t="s">
        <v>17</v>
      </c>
      <c r="B335" s="11" t="s">
        <v>279</v>
      </c>
      <c r="C335" s="11" t="s">
        <v>140</v>
      </c>
      <c r="D335" s="11" t="s">
        <v>13</v>
      </c>
      <c r="E335" s="11" t="s">
        <v>304</v>
      </c>
      <c r="F335" s="11" t="s">
        <v>18</v>
      </c>
      <c r="G335" s="20">
        <v>7040</v>
      </c>
      <c r="I335"/>
      <c r="J335"/>
    </row>
    <row r="336" spans="1:10" s="12" customFormat="1" ht="12.75" hidden="1">
      <c r="A336" s="8" t="s">
        <v>305</v>
      </c>
      <c r="B336" s="9" t="s">
        <v>279</v>
      </c>
      <c r="C336" s="9" t="s">
        <v>140</v>
      </c>
      <c r="D336" s="9" t="s">
        <v>13</v>
      </c>
      <c r="E336" s="9" t="s">
        <v>306</v>
      </c>
      <c r="F336" s="9" t="s">
        <v>9</v>
      </c>
      <c r="G336" s="21">
        <f>G337</f>
        <v>0</v>
      </c>
      <c r="I336"/>
      <c r="J336"/>
    </row>
    <row r="337" spans="1:10" s="13" customFormat="1" ht="26.25" hidden="1">
      <c r="A337" s="10" t="s">
        <v>17</v>
      </c>
      <c r="B337" s="11" t="s">
        <v>279</v>
      </c>
      <c r="C337" s="11" t="s">
        <v>140</v>
      </c>
      <c r="D337" s="11" t="s">
        <v>13</v>
      </c>
      <c r="E337" s="11" t="s">
        <v>306</v>
      </c>
      <c r="F337" s="11" t="s">
        <v>18</v>
      </c>
      <c r="G337" s="20">
        <v>0</v>
      </c>
      <c r="I337"/>
      <c r="J337"/>
    </row>
    <row r="338" spans="1:10" s="12" customFormat="1" ht="26.25" hidden="1">
      <c r="A338" s="8" t="s">
        <v>129</v>
      </c>
      <c r="B338" s="9" t="s">
        <v>279</v>
      </c>
      <c r="C338" s="9" t="s">
        <v>140</v>
      </c>
      <c r="D338" s="9" t="s">
        <v>13</v>
      </c>
      <c r="E338" s="9" t="s">
        <v>307</v>
      </c>
      <c r="F338" s="9" t="s">
        <v>9</v>
      </c>
      <c r="G338" s="21">
        <f>G339</f>
        <v>0</v>
      </c>
      <c r="I338"/>
      <c r="J338"/>
    </row>
    <row r="339" spans="1:10" s="13" customFormat="1" ht="26.25" hidden="1">
      <c r="A339" s="10" t="s">
        <v>17</v>
      </c>
      <c r="B339" s="11" t="s">
        <v>279</v>
      </c>
      <c r="C339" s="11" t="s">
        <v>140</v>
      </c>
      <c r="D339" s="11" t="s">
        <v>13</v>
      </c>
      <c r="E339" s="11" t="s">
        <v>307</v>
      </c>
      <c r="F339" s="11" t="s">
        <v>18</v>
      </c>
      <c r="G339" s="20">
        <v>0</v>
      </c>
      <c r="I339"/>
      <c r="J339"/>
    </row>
    <row r="340" spans="1:10" s="12" customFormat="1" ht="26.25" hidden="1">
      <c r="A340" s="8" t="s">
        <v>308</v>
      </c>
      <c r="B340" s="9" t="s">
        <v>279</v>
      </c>
      <c r="C340" s="9" t="s">
        <v>140</v>
      </c>
      <c r="D340" s="9" t="s">
        <v>13</v>
      </c>
      <c r="E340" s="9" t="s">
        <v>309</v>
      </c>
      <c r="F340" s="9" t="s">
        <v>9</v>
      </c>
      <c r="G340" s="21">
        <f>G341+G342</f>
        <v>0</v>
      </c>
      <c r="I340"/>
      <c r="J340"/>
    </row>
    <row r="341" spans="1:10" s="13" customFormat="1" ht="12.75" hidden="1">
      <c r="A341" s="10" t="s">
        <v>99</v>
      </c>
      <c r="B341" s="11" t="s">
        <v>279</v>
      </c>
      <c r="C341" s="11" t="s">
        <v>140</v>
      </c>
      <c r="D341" s="11" t="s">
        <v>13</v>
      </c>
      <c r="E341" s="11" t="s">
        <v>309</v>
      </c>
      <c r="F341" s="11" t="s">
        <v>100</v>
      </c>
      <c r="G341" s="20">
        <v>0</v>
      </c>
      <c r="I341"/>
      <c r="J341"/>
    </row>
    <row r="342" spans="1:10" s="13" customFormat="1" ht="26.25" hidden="1">
      <c r="A342" s="10" t="s">
        <v>17</v>
      </c>
      <c r="B342" s="11" t="s">
        <v>279</v>
      </c>
      <c r="C342" s="11" t="s">
        <v>140</v>
      </c>
      <c r="D342" s="11" t="s">
        <v>13</v>
      </c>
      <c r="E342" s="11" t="s">
        <v>309</v>
      </c>
      <c r="F342" s="11" t="s">
        <v>18</v>
      </c>
      <c r="G342" s="20">
        <v>0</v>
      </c>
      <c r="I342"/>
      <c r="J342"/>
    </row>
    <row r="343" spans="1:10" s="12" customFormat="1" ht="26.25">
      <c r="A343" s="8" t="s">
        <v>310</v>
      </c>
      <c r="B343" s="9" t="s">
        <v>311</v>
      </c>
      <c r="C343" s="9" t="s">
        <v>12</v>
      </c>
      <c r="D343" s="9" t="s">
        <v>13</v>
      </c>
      <c r="E343" s="9" t="s">
        <v>14</v>
      </c>
      <c r="F343" s="9" t="s">
        <v>9</v>
      </c>
      <c r="G343" s="21">
        <f>G344+G346+G348+G351+G353+G355</f>
        <v>150907</v>
      </c>
      <c r="I343"/>
      <c r="J343"/>
    </row>
    <row r="344" spans="1:10" s="12" customFormat="1" ht="26.25" hidden="1">
      <c r="A344" s="8" t="s">
        <v>312</v>
      </c>
      <c r="B344" s="9" t="s">
        <v>311</v>
      </c>
      <c r="C344" s="9" t="s">
        <v>12</v>
      </c>
      <c r="D344" s="9" t="s">
        <v>13</v>
      </c>
      <c r="E344" s="9" t="s">
        <v>313</v>
      </c>
      <c r="F344" s="9" t="s">
        <v>9</v>
      </c>
      <c r="G344" s="21">
        <f>G345</f>
        <v>0</v>
      </c>
      <c r="I344"/>
      <c r="J344"/>
    </row>
    <row r="345" spans="1:10" s="13" customFormat="1" ht="26.25" hidden="1">
      <c r="A345" s="10" t="s">
        <v>17</v>
      </c>
      <c r="B345" s="11" t="s">
        <v>311</v>
      </c>
      <c r="C345" s="11" t="s">
        <v>12</v>
      </c>
      <c r="D345" s="11" t="s">
        <v>13</v>
      </c>
      <c r="E345" s="11" t="s">
        <v>313</v>
      </c>
      <c r="F345" s="11" t="s">
        <v>18</v>
      </c>
      <c r="G345" s="20">
        <v>0</v>
      </c>
      <c r="I345"/>
      <c r="J345"/>
    </row>
    <row r="346" spans="1:10" s="12" customFormat="1" ht="12.75" hidden="1">
      <c r="A346" s="8" t="s">
        <v>314</v>
      </c>
      <c r="B346" s="9" t="s">
        <v>311</v>
      </c>
      <c r="C346" s="9" t="s">
        <v>12</v>
      </c>
      <c r="D346" s="9" t="s">
        <v>13</v>
      </c>
      <c r="E346" s="9" t="s">
        <v>315</v>
      </c>
      <c r="F346" s="9" t="s">
        <v>9</v>
      </c>
      <c r="G346" s="21">
        <f>G347</f>
        <v>0</v>
      </c>
      <c r="I346"/>
      <c r="J346"/>
    </row>
    <row r="347" spans="1:10" s="13" customFormat="1" ht="26.25" hidden="1">
      <c r="A347" s="10" t="s">
        <v>17</v>
      </c>
      <c r="B347" s="11" t="s">
        <v>311</v>
      </c>
      <c r="C347" s="11" t="s">
        <v>12</v>
      </c>
      <c r="D347" s="11" t="s">
        <v>13</v>
      </c>
      <c r="E347" s="11" t="s">
        <v>315</v>
      </c>
      <c r="F347" s="11" t="s">
        <v>18</v>
      </c>
      <c r="G347" s="20">
        <v>0</v>
      </c>
      <c r="I347"/>
      <c r="J347"/>
    </row>
    <row r="348" spans="1:10" s="12" customFormat="1" ht="12.75">
      <c r="A348" s="8" t="s">
        <v>316</v>
      </c>
      <c r="B348" s="9" t="s">
        <v>311</v>
      </c>
      <c r="C348" s="9" t="s">
        <v>12</v>
      </c>
      <c r="D348" s="9" t="s">
        <v>13</v>
      </c>
      <c r="E348" s="9" t="s">
        <v>317</v>
      </c>
      <c r="F348" s="9" t="s">
        <v>9</v>
      </c>
      <c r="G348" s="21">
        <f>G349+G350</f>
        <v>150907</v>
      </c>
      <c r="I348"/>
      <c r="J348"/>
    </row>
    <row r="349" spans="1:10" s="13" customFormat="1" ht="26.25">
      <c r="A349" s="10" t="s">
        <v>17</v>
      </c>
      <c r="B349" s="11" t="s">
        <v>311</v>
      </c>
      <c r="C349" s="11" t="s">
        <v>12</v>
      </c>
      <c r="D349" s="11" t="s">
        <v>13</v>
      </c>
      <c r="E349" s="11" t="s">
        <v>317</v>
      </c>
      <c r="F349" s="11" t="s">
        <v>18</v>
      </c>
      <c r="G349" s="20">
        <v>144907</v>
      </c>
      <c r="I349"/>
      <c r="J349"/>
    </row>
    <row r="350" spans="1:10" s="13" customFormat="1" ht="12.75">
      <c r="A350" s="10" t="s">
        <v>83</v>
      </c>
      <c r="B350" s="11" t="s">
        <v>311</v>
      </c>
      <c r="C350" s="11" t="s">
        <v>12</v>
      </c>
      <c r="D350" s="11" t="s">
        <v>13</v>
      </c>
      <c r="E350" s="11" t="s">
        <v>317</v>
      </c>
      <c r="F350" s="11" t="s">
        <v>84</v>
      </c>
      <c r="G350" s="20">
        <v>6000</v>
      </c>
      <c r="I350"/>
      <c r="J350"/>
    </row>
    <row r="351" spans="1:10" s="12" customFormat="1" ht="26.25" hidden="1">
      <c r="A351" s="8" t="s">
        <v>320</v>
      </c>
      <c r="B351" s="9" t="s">
        <v>311</v>
      </c>
      <c r="C351" s="9" t="s">
        <v>12</v>
      </c>
      <c r="D351" s="9" t="s">
        <v>13</v>
      </c>
      <c r="E351" s="9" t="s">
        <v>321</v>
      </c>
      <c r="F351" s="9" t="s">
        <v>9</v>
      </c>
      <c r="G351" s="21">
        <f>G352</f>
        <v>0</v>
      </c>
      <c r="I351"/>
      <c r="J351"/>
    </row>
    <row r="352" spans="1:10" s="13" customFormat="1" ht="12.75" hidden="1">
      <c r="A352" s="10" t="s">
        <v>29</v>
      </c>
      <c r="B352" s="11" t="s">
        <v>311</v>
      </c>
      <c r="C352" s="11" t="s">
        <v>12</v>
      </c>
      <c r="D352" s="11" t="s">
        <v>13</v>
      </c>
      <c r="E352" s="11" t="s">
        <v>321</v>
      </c>
      <c r="F352" s="11" t="s">
        <v>30</v>
      </c>
      <c r="G352" s="20">
        <v>0</v>
      </c>
      <c r="I352"/>
      <c r="J352"/>
    </row>
    <row r="353" spans="1:10" s="12" customFormat="1" ht="39" hidden="1">
      <c r="A353" s="8" t="s">
        <v>322</v>
      </c>
      <c r="B353" s="9" t="s">
        <v>311</v>
      </c>
      <c r="C353" s="9" t="s">
        <v>12</v>
      </c>
      <c r="D353" s="9" t="s">
        <v>13</v>
      </c>
      <c r="E353" s="9" t="s">
        <v>323</v>
      </c>
      <c r="F353" s="9" t="s">
        <v>9</v>
      </c>
      <c r="G353" s="21"/>
      <c r="I353"/>
      <c r="J353"/>
    </row>
    <row r="354" spans="1:10" s="13" customFormat="1" ht="26.25" hidden="1">
      <c r="A354" s="10" t="s">
        <v>17</v>
      </c>
      <c r="B354" s="11" t="s">
        <v>311</v>
      </c>
      <c r="C354" s="11" t="s">
        <v>12</v>
      </c>
      <c r="D354" s="11" t="s">
        <v>13</v>
      </c>
      <c r="E354" s="11" t="s">
        <v>323</v>
      </c>
      <c r="F354" s="11" t="s">
        <v>18</v>
      </c>
      <c r="G354" s="20"/>
      <c r="I354"/>
      <c r="J354"/>
    </row>
    <row r="355" spans="1:10" s="12" customFormat="1" ht="39" hidden="1">
      <c r="A355" s="8" t="s">
        <v>324</v>
      </c>
      <c r="B355" s="9" t="s">
        <v>311</v>
      </c>
      <c r="C355" s="9" t="s">
        <v>12</v>
      </c>
      <c r="D355" s="9" t="s">
        <v>13</v>
      </c>
      <c r="E355" s="9" t="s">
        <v>325</v>
      </c>
      <c r="F355" s="9" t="s">
        <v>9</v>
      </c>
      <c r="G355" s="21"/>
      <c r="I355"/>
      <c r="J355"/>
    </row>
    <row r="356" spans="1:10" s="13" customFormat="1" ht="26.25" hidden="1">
      <c r="A356" s="10" t="s">
        <v>17</v>
      </c>
      <c r="B356" s="11" t="s">
        <v>311</v>
      </c>
      <c r="C356" s="11" t="s">
        <v>12</v>
      </c>
      <c r="D356" s="11" t="s">
        <v>13</v>
      </c>
      <c r="E356" s="11" t="s">
        <v>325</v>
      </c>
      <c r="F356" s="11" t="s">
        <v>18</v>
      </c>
      <c r="G356" s="20"/>
      <c r="I356"/>
      <c r="J356"/>
    </row>
    <row r="357" spans="1:10" s="12" customFormat="1" ht="66" hidden="1">
      <c r="A357" s="8" t="s">
        <v>326</v>
      </c>
      <c r="B357" s="9" t="s">
        <v>327</v>
      </c>
      <c r="C357" s="9" t="s">
        <v>12</v>
      </c>
      <c r="D357" s="9" t="s">
        <v>13</v>
      </c>
      <c r="E357" s="9" t="s">
        <v>14</v>
      </c>
      <c r="F357" s="9" t="s">
        <v>9</v>
      </c>
      <c r="G357" s="21">
        <v>31619.12</v>
      </c>
      <c r="I357"/>
      <c r="J357"/>
    </row>
    <row r="358" spans="1:10" s="12" customFormat="1" ht="66">
      <c r="A358" s="8" t="s">
        <v>326</v>
      </c>
      <c r="B358" s="9" t="s">
        <v>327</v>
      </c>
      <c r="C358" s="9" t="s">
        <v>12</v>
      </c>
      <c r="D358" s="9" t="s">
        <v>13</v>
      </c>
      <c r="E358" s="9" t="s">
        <v>14</v>
      </c>
      <c r="F358" s="9" t="s">
        <v>9</v>
      </c>
      <c r="G358" s="21">
        <f>G359+G361+G363+G371+G378+G394+G399</f>
        <v>108243085.03999999</v>
      </c>
      <c r="I358"/>
      <c r="J358"/>
    </row>
    <row r="359" spans="1:10" s="12" customFormat="1" ht="39">
      <c r="A359" s="8" t="s">
        <v>328</v>
      </c>
      <c r="B359" s="9" t="s">
        <v>327</v>
      </c>
      <c r="C359" s="9" t="s">
        <v>12</v>
      </c>
      <c r="D359" s="9" t="s">
        <v>13</v>
      </c>
      <c r="E359" s="9" t="s">
        <v>329</v>
      </c>
      <c r="F359" s="9" t="s">
        <v>9</v>
      </c>
      <c r="G359" s="21">
        <f>G360</f>
        <v>9000000</v>
      </c>
      <c r="I359"/>
      <c r="J359"/>
    </row>
    <row r="360" spans="1:10" s="13" customFormat="1" ht="26.25">
      <c r="A360" s="10" t="s">
        <v>17</v>
      </c>
      <c r="B360" s="11" t="s">
        <v>327</v>
      </c>
      <c r="C360" s="11" t="s">
        <v>12</v>
      </c>
      <c r="D360" s="11" t="s">
        <v>13</v>
      </c>
      <c r="E360" s="11" t="s">
        <v>329</v>
      </c>
      <c r="F360" s="11" t="s">
        <v>18</v>
      </c>
      <c r="G360" s="20">
        <v>9000000</v>
      </c>
      <c r="I360"/>
      <c r="J360"/>
    </row>
    <row r="361" spans="1:10" s="12" customFormat="1" ht="52.5" hidden="1">
      <c r="A361" s="8" t="s">
        <v>330</v>
      </c>
      <c r="B361" s="9" t="s">
        <v>327</v>
      </c>
      <c r="C361" s="9" t="s">
        <v>12</v>
      </c>
      <c r="D361" s="9" t="s">
        <v>13</v>
      </c>
      <c r="E361" s="9" t="s">
        <v>331</v>
      </c>
      <c r="F361" s="9" t="s">
        <v>9</v>
      </c>
      <c r="G361" s="21">
        <f>G362</f>
        <v>0</v>
      </c>
      <c r="I361"/>
      <c r="J361"/>
    </row>
    <row r="362" spans="1:10" s="13" customFormat="1" ht="39" hidden="1">
      <c r="A362" s="10" t="s">
        <v>244</v>
      </c>
      <c r="B362" s="11" t="s">
        <v>327</v>
      </c>
      <c r="C362" s="11" t="s">
        <v>12</v>
      </c>
      <c r="D362" s="11" t="s">
        <v>13</v>
      </c>
      <c r="E362" s="11" t="s">
        <v>331</v>
      </c>
      <c r="F362" s="11" t="s">
        <v>245</v>
      </c>
      <c r="G362" s="20">
        <v>0</v>
      </c>
      <c r="I362"/>
      <c r="J362"/>
    </row>
    <row r="363" spans="1:10" s="12" customFormat="1" ht="12.75">
      <c r="A363" s="8" t="s">
        <v>332</v>
      </c>
      <c r="B363" s="9" t="s">
        <v>327</v>
      </c>
      <c r="C363" s="9" t="s">
        <v>176</v>
      </c>
      <c r="D363" s="9" t="s">
        <v>13</v>
      </c>
      <c r="E363" s="9" t="s">
        <v>14</v>
      </c>
      <c r="F363" s="9" t="s">
        <v>9</v>
      </c>
      <c r="G363" s="21">
        <f>G364+G366+G369</f>
        <v>7357669.78</v>
      </c>
      <c r="I363"/>
      <c r="J363"/>
    </row>
    <row r="364" spans="1:10" s="12" customFormat="1" ht="12.75">
      <c r="A364" s="8" t="s">
        <v>333</v>
      </c>
      <c r="B364" s="9" t="s">
        <v>327</v>
      </c>
      <c r="C364" s="9" t="s">
        <v>176</v>
      </c>
      <c r="D364" s="9" t="s">
        <v>13</v>
      </c>
      <c r="E364" s="9" t="s">
        <v>334</v>
      </c>
      <c r="F364" s="9" t="s">
        <v>9</v>
      </c>
      <c r="G364" s="21">
        <f>G365</f>
        <v>5659963</v>
      </c>
      <c r="I364"/>
      <c r="J364"/>
    </row>
    <row r="365" spans="1:10" s="13" customFormat="1" ht="26.25">
      <c r="A365" s="10" t="s">
        <v>17</v>
      </c>
      <c r="B365" s="11" t="s">
        <v>327</v>
      </c>
      <c r="C365" s="11" t="s">
        <v>176</v>
      </c>
      <c r="D365" s="11" t="s">
        <v>13</v>
      </c>
      <c r="E365" s="11" t="s">
        <v>334</v>
      </c>
      <c r="F365" s="11" t="s">
        <v>18</v>
      </c>
      <c r="G365" s="20">
        <v>5659963</v>
      </c>
      <c r="I365"/>
      <c r="J365"/>
    </row>
    <row r="366" spans="1:10" s="12" customFormat="1" ht="12.75">
      <c r="A366" s="8" t="s">
        <v>335</v>
      </c>
      <c r="B366" s="9" t="s">
        <v>327</v>
      </c>
      <c r="C366" s="9" t="s">
        <v>176</v>
      </c>
      <c r="D366" s="9" t="s">
        <v>13</v>
      </c>
      <c r="E366" s="9" t="s">
        <v>336</v>
      </c>
      <c r="F366" s="9" t="s">
        <v>9</v>
      </c>
      <c r="G366" s="21">
        <f>G367+G368</f>
        <v>1697706.78</v>
      </c>
      <c r="I366"/>
      <c r="J366"/>
    </row>
    <row r="367" spans="1:10" s="13" customFormat="1" ht="26.25">
      <c r="A367" s="10" t="s">
        <v>17</v>
      </c>
      <c r="B367" s="11" t="s">
        <v>327</v>
      </c>
      <c r="C367" s="11" t="s">
        <v>176</v>
      </c>
      <c r="D367" s="11" t="s">
        <v>13</v>
      </c>
      <c r="E367" s="11" t="s">
        <v>336</v>
      </c>
      <c r="F367" s="11" t="s">
        <v>18</v>
      </c>
      <c r="G367" s="20">
        <v>1696961</v>
      </c>
      <c r="I367"/>
      <c r="J367"/>
    </row>
    <row r="368" spans="1:10" s="13" customFormat="1" ht="12.75">
      <c r="A368" s="10" t="s">
        <v>83</v>
      </c>
      <c r="B368" s="11" t="s">
        <v>327</v>
      </c>
      <c r="C368" s="11" t="s">
        <v>176</v>
      </c>
      <c r="D368" s="11" t="s">
        <v>13</v>
      </c>
      <c r="E368" s="11" t="s">
        <v>336</v>
      </c>
      <c r="F368" s="11" t="s">
        <v>84</v>
      </c>
      <c r="G368" s="20">
        <v>745.78</v>
      </c>
      <c r="I368"/>
      <c r="J368"/>
    </row>
    <row r="369" spans="1:10" s="12" customFormat="1" ht="39" hidden="1">
      <c r="A369" s="8" t="s">
        <v>337</v>
      </c>
      <c r="B369" s="9" t="s">
        <v>327</v>
      </c>
      <c r="C369" s="9" t="s">
        <v>176</v>
      </c>
      <c r="D369" s="9" t="s">
        <v>13</v>
      </c>
      <c r="E369" s="9" t="s">
        <v>338</v>
      </c>
      <c r="F369" s="9" t="s">
        <v>9</v>
      </c>
      <c r="G369" s="21">
        <f>G370</f>
        <v>0</v>
      </c>
      <c r="I369"/>
      <c r="J369"/>
    </row>
    <row r="370" spans="1:10" s="13" customFormat="1" ht="26.25" hidden="1">
      <c r="A370" s="10" t="s">
        <v>17</v>
      </c>
      <c r="B370" s="11" t="s">
        <v>327</v>
      </c>
      <c r="C370" s="11" t="s">
        <v>176</v>
      </c>
      <c r="D370" s="11" t="s">
        <v>13</v>
      </c>
      <c r="E370" s="11" t="s">
        <v>338</v>
      </c>
      <c r="F370" s="11" t="s">
        <v>18</v>
      </c>
      <c r="G370" s="20">
        <v>0</v>
      </c>
      <c r="I370"/>
      <c r="J370"/>
    </row>
    <row r="371" spans="1:10" s="12" customFormat="1" ht="12.75">
      <c r="A371" s="8" t="s">
        <v>339</v>
      </c>
      <c r="B371" s="9" t="s">
        <v>327</v>
      </c>
      <c r="C371" s="9" t="s">
        <v>267</v>
      </c>
      <c r="D371" s="9" t="s">
        <v>13</v>
      </c>
      <c r="E371" s="9" t="s">
        <v>14</v>
      </c>
      <c r="F371" s="9" t="s">
        <v>9</v>
      </c>
      <c r="G371" s="21">
        <f>G372+G374+G376</f>
        <v>10331295.29</v>
      </c>
      <c r="I371"/>
      <c r="J371"/>
    </row>
    <row r="372" spans="1:10" s="12" customFormat="1" ht="12.75">
      <c r="A372" s="8" t="s">
        <v>340</v>
      </c>
      <c r="B372" s="9" t="s">
        <v>327</v>
      </c>
      <c r="C372" s="9" t="s">
        <v>267</v>
      </c>
      <c r="D372" s="9" t="s">
        <v>13</v>
      </c>
      <c r="E372" s="9" t="s">
        <v>341</v>
      </c>
      <c r="F372" s="9" t="s">
        <v>9</v>
      </c>
      <c r="G372" s="21">
        <f>G373</f>
        <v>10331295.29</v>
      </c>
      <c r="I372"/>
      <c r="J372"/>
    </row>
    <row r="373" spans="1:10" s="13" customFormat="1" ht="26.25">
      <c r="A373" s="10" t="s">
        <v>17</v>
      </c>
      <c r="B373" s="11" t="s">
        <v>327</v>
      </c>
      <c r="C373" s="11" t="s">
        <v>267</v>
      </c>
      <c r="D373" s="11" t="s">
        <v>13</v>
      </c>
      <c r="E373" s="11" t="s">
        <v>341</v>
      </c>
      <c r="F373" s="11" t="s">
        <v>18</v>
      </c>
      <c r="G373" s="20">
        <v>10331295.29</v>
      </c>
      <c r="I373"/>
      <c r="J373"/>
    </row>
    <row r="374" spans="1:10" s="12" customFormat="1" ht="39" hidden="1">
      <c r="A374" s="8" t="s">
        <v>342</v>
      </c>
      <c r="B374" s="9" t="s">
        <v>327</v>
      </c>
      <c r="C374" s="9" t="s">
        <v>267</v>
      </c>
      <c r="D374" s="9" t="s">
        <v>13</v>
      </c>
      <c r="E374" s="9" t="s">
        <v>343</v>
      </c>
      <c r="F374" s="9" t="s">
        <v>9</v>
      </c>
      <c r="G374" s="21">
        <f>G375</f>
        <v>0</v>
      </c>
      <c r="I374"/>
      <c r="J374"/>
    </row>
    <row r="375" spans="1:10" s="13" customFormat="1" ht="26.25" hidden="1">
      <c r="A375" s="10" t="s">
        <v>17</v>
      </c>
      <c r="B375" s="11" t="s">
        <v>327</v>
      </c>
      <c r="C375" s="11" t="s">
        <v>267</v>
      </c>
      <c r="D375" s="11" t="s">
        <v>13</v>
      </c>
      <c r="E375" s="11" t="s">
        <v>343</v>
      </c>
      <c r="F375" s="11" t="s">
        <v>18</v>
      </c>
      <c r="G375" s="20">
        <v>0</v>
      </c>
      <c r="I375"/>
      <c r="J375"/>
    </row>
    <row r="376" spans="1:10" s="12" customFormat="1" ht="78.75" hidden="1">
      <c r="A376" s="8" t="s">
        <v>344</v>
      </c>
      <c r="B376" s="9" t="s">
        <v>327</v>
      </c>
      <c r="C376" s="9" t="s">
        <v>267</v>
      </c>
      <c r="D376" s="9" t="s">
        <v>13</v>
      </c>
      <c r="E376" s="9" t="s">
        <v>345</v>
      </c>
      <c r="F376" s="9" t="s">
        <v>9</v>
      </c>
      <c r="G376" s="21">
        <f>G377</f>
        <v>0</v>
      </c>
      <c r="I376"/>
      <c r="J376"/>
    </row>
    <row r="377" spans="1:10" s="13" customFormat="1" ht="26.25" hidden="1">
      <c r="A377" s="10" t="s">
        <v>17</v>
      </c>
      <c r="B377" s="11" t="s">
        <v>327</v>
      </c>
      <c r="C377" s="11" t="s">
        <v>267</v>
      </c>
      <c r="D377" s="11" t="s">
        <v>13</v>
      </c>
      <c r="E377" s="11" t="s">
        <v>345</v>
      </c>
      <c r="F377" s="11" t="s">
        <v>18</v>
      </c>
      <c r="G377" s="20">
        <v>0</v>
      </c>
      <c r="I377"/>
      <c r="J377"/>
    </row>
    <row r="378" spans="1:10" s="12" customFormat="1" ht="52.5">
      <c r="A378" s="8" t="s">
        <v>346</v>
      </c>
      <c r="B378" s="9" t="s">
        <v>327</v>
      </c>
      <c r="C378" s="9" t="s">
        <v>347</v>
      </c>
      <c r="D378" s="9" t="s">
        <v>13</v>
      </c>
      <c r="E378" s="9" t="s">
        <v>14</v>
      </c>
      <c r="F378" s="9" t="s">
        <v>9</v>
      </c>
      <c r="G378" s="21">
        <f>G379+G381+G383</f>
        <v>80650981.12999998</v>
      </c>
      <c r="I378"/>
      <c r="J378"/>
    </row>
    <row r="379" spans="1:10" s="12" customFormat="1" ht="52.5">
      <c r="A379" s="8" t="s">
        <v>348</v>
      </c>
      <c r="B379" s="9" t="s">
        <v>327</v>
      </c>
      <c r="C379" s="9" t="s">
        <v>347</v>
      </c>
      <c r="D379" s="9" t="s">
        <v>13</v>
      </c>
      <c r="E379" s="9" t="s">
        <v>349</v>
      </c>
      <c r="F379" s="9" t="s">
        <v>9</v>
      </c>
      <c r="G379" s="21">
        <f>G380</f>
        <v>560792.91</v>
      </c>
      <c r="I379"/>
      <c r="J379"/>
    </row>
    <row r="380" spans="1:10" s="13" customFormat="1" ht="39">
      <c r="A380" s="10" t="s">
        <v>244</v>
      </c>
      <c r="B380" s="11" t="s">
        <v>327</v>
      </c>
      <c r="C380" s="11" t="s">
        <v>347</v>
      </c>
      <c r="D380" s="11" t="s">
        <v>13</v>
      </c>
      <c r="E380" s="11" t="s">
        <v>349</v>
      </c>
      <c r="F380" s="11" t="s">
        <v>245</v>
      </c>
      <c r="G380" s="20">
        <v>560792.91</v>
      </c>
      <c r="I380"/>
      <c r="J380"/>
    </row>
    <row r="381" spans="1:10" s="12" customFormat="1" ht="52.5">
      <c r="A381" s="8" t="s">
        <v>350</v>
      </c>
      <c r="B381" s="9" t="s">
        <v>327</v>
      </c>
      <c r="C381" s="9" t="s">
        <v>347</v>
      </c>
      <c r="D381" s="9" t="s">
        <v>13</v>
      </c>
      <c r="E381" s="9" t="s">
        <v>351</v>
      </c>
      <c r="F381" s="9" t="s">
        <v>9</v>
      </c>
      <c r="G381" s="21">
        <f>G382</f>
        <v>1278759</v>
      </c>
      <c r="I381"/>
      <c r="J381"/>
    </row>
    <row r="382" spans="1:10" s="13" customFormat="1" ht="39">
      <c r="A382" s="10" t="s">
        <v>244</v>
      </c>
      <c r="B382" s="11" t="s">
        <v>327</v>
      </c>
      <c r="C382" s="11" t="s">
        <v>347</v>
      </c>
      <c r="D382" s="11" t="s">
        <v>13</v>
      </c>
      <c r="E382" s="11" t="s">
        <v>351</v>
      </c>
      <c r="F382" s="11" t="s">
        <v>245</v>
      </c>
      <c r="G382" s="20">
        <v>1278759</v>
      </c>
      <c r="I382"/>
      <c r="J382"/>
    </row>
    <row r="383" spans="1:10" s="12" customFormat="1" ht="92.25">
      <c r="A383" s="8" t="s">
        <v>352</v>
      </c>
      <c r="B383" s="9" t="s">
        <v>327</v>
      </c>
      <c r="C383" s="9" t="s">
        <v>347</v>
      </c>
      <c r="D383" s="9" t="s">
        <v>13</v>
      </c>
      <c r="E383" s="9" t="s">
        <v>353</v>
      </c>
      <c r="F383" s="9" t="s">
        <v>9</v>
      </c>
      <c r="G383" s="21">
        <f>G384+G386+G388+G390+G392</f>
        <v>78811429.21999998</v>
      </c>
      <c r="I383"/>
      <c r="J383"/>
    </row>
    <row r="384" spans="1:10" s="12" customFormat="1" ht="92.25">
      <c r="A384" s="8" t="s">
        <v>354</v>
      </c>
      <c r="B384" s="9" t="s">
        <v>327</v>
      </c>
      <c r="C384" s="9" t="s">
        <v>347</v>
      </c>
      <c r="D384" s="9" t="s">
        <v>13</v>
      </c>
      <c r="E384" s="9" t="s">
        <v>355</v>
      </c>
      <c r="F384" s="9" t="s">
        <v>9</v>
      </c>
      <c r="G384" s="21">
        <f>G385</f>
        <v>52225084.9</v>
      </c>
      <c r="I384"/>
      <c r="J384"/>
    </row>
    <row r="385" spans="1:10" s="13" customFormat="1" ht="39">
      <c r="A385" s="10" t="s">
        <v>244</v>
      </c>
      <c r="B385" s="11" t="s">
        <v>327</v>
      </c>
      <c r="C385" s="11" t="s">
        <v>347</v>
      </c>
      <c r="D385" s="11" t="s">
        <v>13</v>
      </c>
      <c r="E385" s="11" t="s">
        <v>355</v>
      </c>
      <c r="F385" s="11" t="s">
        <v>245</v>
      </c>
      <c r="G385" s="20">
        <v>52225084.9</v>
      </c>
      <c r="I385"/>
      <c r="J385"/>
    </row>
    <row r="386" spans="1:10" s="12" customFormat="1" ht="92.25">
      <c r="A386" s="8" t="s">
        <v>356</v>
      </c>
      <c r="B386" s="9" t="s">
        <v>327</v>
      </c>
      <c r="C386" s="9" t="s">
        <v>347</v>
      </c>
      <c r="D386" s="9" t="s">
        <v>13</v>
      </c>
      <c r="E386" s="9" t="s">
        <v>357</v>
      </c>
      <c r="F386" s="9" t="s">
        <v>9</v>
      </c>
      <c r="G386" s="21">
        <f>G387</f>
        <v>12001291.09</v>
      </c>
      <c r="I386"/>
      <c r="J386"/>
    </row>
    <row r="387" spans="1:10" s="13" customFormat="1" ht="39">
      <c r="A387" s="10" t="s">
        <v>244</v>
      </c>
      <c r="B387" s="11" t="s">
        <v>327</v>
      </c>
      <c r="C387" s="11" t="s">
        <v>347</v>
      </c>
      <c r="D387" s="11" t="s">
        <v>13</v>
      </c>
      <c r="E387" s="11" t="s">
        <v>357</v>
      </c>
      <c r="F387" s="11" t="s">
        <v>245</v>
      </c>
      <c r="G387" s="20">
        <v>12001291.09</v>
      </c>
      <c r="I387"/>
      <c r="J387"/>
    </row>
    <row r="388" spans="1:10" s="12" customFormat="1" ht="92.25">
      <c r="A388" s="8" t="s">
        <v>358</v>
      </c>
      <c r="B388" s="9" t="s">
        <v>327</v>
      </c>
      <c r="C388" s="9" t="s">
        <v>347</v>
      </c>
      <c r="D388" s="9" t="s">
        <v>13</v>
      </c>
      <c r="E388" s="9" t="s">
        <v>359</v>
      </c>
      <c r="F388" s="9" t="s">
        <v>9</v>
      </c>
      <c r="G388" s="21">
        <f>G389</f>
        <v>5454812.63</v>
      </c>
      <c r="I388"/>
      <c r="J388"/>
    </row>
    <row r="389" spans="1:10" s="13" customFormat="1" ht="39">
      <c r="A389" s="10" t="s">
        <v>244</v>
      </c>
      <c r="B389" s="11" t="s">
        <v>327</v>
      </c>
      <c r="C389" s="11" t="s">
        <v>347</v>
      </c>
      <c r="D389" s="11" t="s">
        <v>13</v>
      </c>
      <c r="E389" s="11" t="s">
        <v>359</v>
      </c>
      <c r="F389" s="11" t="s">
        <v>245</v>
      </c>
      <c r="G389" s="20">
        <v>5454812.63</v>
      </c>
      <c r="I389"/>
      <c r="J389"/>
    </row>
    <row r="390" spans="1:10" s="12" customFormat="1" ht="92.25">
      <c r="A390" s="8" t="s">
        <v>360</v>
      </c>
      <c r="B390" s="9" t="s">
        <v>327</v>
      </c>
      <c r="C390" s="9" t="s">
        <v>347</v>
      </c>
      <c r="D390" s="9" t="s">
        <v>13</v>
      </c>
      <c r="E390" s="9" t="s">
        <v>361</v>
      </c>
      <c r="F390" s="9" t="s">
        <v>9</v>
      </c>
      <c r="G390" s="21">
        <f>G391</f>
        <v>8016756.47</v>
      </c>
      <c r="I390"/>
      <c r="J390"/>
    </row>
    <row r="391" spans="1:10" s="13" customFormat="1" ht="39">
      <c r="A391" s="10" t="s">
        <v>244</v>
      </c>
      <c r="B391" s="11" t="s">
        <v>327</v>
      </c>
      <c r="C391" s="11" t="s">
        <v>347</v>
      </c>
      <c r="D391" s="11" t="s">
        <v>13</v>
      </c>
      <c r="E391" s="11" t="s">
        <v>361</v>
      </c>
      <c r="F391" s="11" t="s">
        <v>245</v>
      </c>
      <c r="G391" s="20">
        <v>8016756.47</v>
      </c>
      <c r="I391"/>
      <c r="J391"/>
    </row>
    <row r="392" spans="1:10" s="12" customFormat="1" ht="92.25">
      <c r="A392" s="8" t="s">
        <v>362</v>
      </c>
      <c r="B392" s="9" t="s">
        <v>327</v>
      </c>
      <c r="C392" s="9" t="s">
        <v>347</v>
      </c>
      <c r="D392" s="9" t="s">
        <v>13</v>
      </c>
      <c r="E392" s="9" t="s">
        <v>363</v>
      </c>
      <c r="F392" s="9" t="s">
        <v>9</v>
      </c>
      <c r="G392" s="21">
        <f>G393</f>
        <v>1113484.13</v>
      </c>
      <c r="I392"/>
      <c r="J392"/>
    </row>
    <row r="393" spans="1:10" s="13" customFormat="1" ht="39">
      <c r="A393" s="10" t="s">
        <v>244</v>
      </c>
      <c r="B393" s="11" t="s">
        <v>327</v>
      </c>
      <c r="C393" s="11" t="s">
        <v>347</v>
      </c>
      <c r="D393" s="11" t="s">
        <v>13</v>
      </c>
      <c r="E393" s="11" t="s">
        <v>363</v>
      </c>
      <c r="F393" s="11" t="s">
        <v>245</v>
      </c>
      <c r="G393" s="20">
        <v>1113484.13</v>
      </c>
      <c r="I393"/>
      <c r="J393"/>
    </row>
    <row r="394" spans="1:10" s="12" customFormat="1" ht="26.25">
      <c r="A394" s="8" t="s">
        <v>364</v>
      </c>
      <c r="B394" s="9" t="s">
        <v>327</v>
      </c>
      <c r="C394" s="9" t="s">
        <v>365</v>
      </c>
      <c r="D394" s="9" t="s">
        <v>13</v>
      </c>
      <c r="E394" s="9" t="s">
        <v>14</v>
      </c>
      <c r="F394" s="9" t="s">
        <v>9</v>
      </c>
      <c r="G394" s="21">
        <f>G395</f>
        <v>903138.8400000001</v>
      </c>
      <c r="I394"/>
      <c r="J394"/>
    </row>
    <row r="395" spans="1:10" s="12" customFormat="1" ht="12.75">
      <c r="A395" s="8" t="s">
        <v>366</v>
      </c>
      <c r="B395" s="9" t="s">
        <v>327</v>
      </c>
      <c r="C395" s="9" t="s">
        <v>365</v>
      </c>
      <c r="D395" s="9" t="s">
        <v>13</v>
      </c>
      <c r="E395" s="9" t="s">
        <v>367</v>
      </c>
      <c r="F395" s="9" t="s">
        <v>9</v>
      </c>
      <c r="G395" s="21">
        <f>G396+G397+G398</f>
        <v>903138.8400000001</v>
      </c>
      <c r="I395"/>
      <c r="J395"/>
    </row>
    <row r="396" spans="1:10" s="13" customFormat="1" ht="12.75">
      <c r="A396" s="10" t="s">
        <v>99</v>
      </c>
      <c r="B396" s="11" t="s">
        <v>327</v>
      </c>
      <c r="C396" s="11" t="s">
        <v>365</v>
      </c>
      <c r="D396" s="11" t="s">
        <v>13</v>
      </c>
      <c r="E396" s="11" t="s">
        <v>367</v>
      </c>
      <c r="F396" s="11" t="s">
        <v>100</v>
      </c>
      <c r="G396" s="20">
        <v>839566.02</v>
      </c>
      <c r="I396"/>
      <c r="J396"/>
    </row>
    <row r="397" spans="1:10" s="13" customFormat="1" ht="26.25">
      <c r="A397" s="10" t="s">
        <v>17</v>
      </c>
      <c r="B397" s="11" t="s">
        <v>327</v>
      </c>
      <c r="C397" s="11" t="s">
        <v>365</v>
      </c>
      <c r="D397" s="11" t="s">
        <v>13</v>
      </c>
      <c r="E397" s="11" t="s">
        <v>367</v>
      </c>
      <c r="F397" s="11" t="s">
        <v>18</v>
      </c>
      <c r="G397" s="20">
        <v>63031.42</v>
      </c>
      <c r="I397"/>
      <c r="J397"/>
    </row>
    <row r="398" spans="1:10" s="13" customFormat="1" ht="12.75">
      <c r="A398" s="10" t="s">
        <v>83</v>
      </c>
      <c r="B398" s="11" t="s">
        <v>327</v>
      </c>
      <c r="C398" s="11" t="s">
        <v>365</v>
      </c>
      <c r="D398" s="11" t="s">
        <v>13</v>
      </c>
      <c r="E398" s="11" t="s">
        <v>367</v>
      </c>
      <c r="F398" s="11" t="s">
        <v>84</v>
      </c>
      <c r="G398" s="20">
        <v>541.4</v>
      </c>
      <c r="I398"/>
      <c r="J398"/>
    </row>
    <row r="399" spans="1:10" s="12" customFormat="1" ht="12.75" hidden="1">
      <c r="A399" s="8" t="s">
        <v>368</v>
      </c>
      <c r="B399" s="9" t="s">
        <v>327</v>
      </c>
      <c r="C399" s="9" t="s">
        <v>369</v>
      </c>
      <c r="D399" s="9" t="s">
        <v>13</v>
      </c>
      <c r="E399" s="9" t="s">
        <v>14</v>
      </c>
      <c r="F399" s="9" t="s">
        <v>9</v>
      </c>
      <c r="G399" s="21">
        <f>G400</f>
        <v>0</v>
      </c>
      <c r="I399"/>
      <c r="J399"/>
    </row>
    <row r="400" spans="1:10" s="12" customFormat="1" ht="39" hidden="1">
      <c r="A400" s="8" t="s">
        <v>370</v>
      </c>
      <c r="B400" s="9" t="s">
        <v>327</v>
      </c>
      <c r="C400" s="9" t="s">
        <v>369</v>
      </c>
      <c r="D400" s="9" t="s">
        <v>13</v>
      </c>
      <c r="E400" s="9" t="s">
        <v>371</v>
      </c>
      <c r="F400" s="9" t="s">
        <v>9</v>
      </c>
      <c r="G400" s="21">
        <f>G401</f>
        <v>0</v>
      </c>
      <c r="I400"/>
      <c r="J400"/>
    </row>
    <row r="401" spans="1:10" s="13" customFormat="1" ht="26.25" hidden="1">
      <c r="A401" s="10" t="s">
        <v>17</v>
      </c>
      <c r="B401" s="11" t="s">
        <v>327</v>
      </c>
      <c r="C401" s="11" t="s">
        <v>369</v>
      </c>
      <c r="D401" s="11" t="s">
        <v>13</v>
      </c>
      <c r="E401" s="11" t="s">
        <v>371</v>
      </c>
      <c r="F401" s="11" t="s">
        <v>18</v>
      </c>
      <c r="G401" s="20">
        <v>0</v>
      </c>
      <c r="I401"/>
      <c r="J401"/>
    </row>
    <row r="402" spans="1:10" s="12" customFormat="1" ht="26.25" hidden="1">
      <c r="A402" s="8" t="s">
        <v>372</v>
      </c>
      <c r="B402" s="9" t="s">
        <v>373</v>
      </c>
      <c r="C402" s="9" t="s">
        <v>12</v>
      </c>
      <c r="D402" s="9" t="s">
        <v>13</v>
      </c>
      <c r="E402" s="9" t="s">
        <v>14</v>
      </c>
      <c r="F402" s="9" t="s">
        <v>9</v>
      </c>
      <c r="G402" s="21">
        <f>G403-G418</f>
        <v>0</v>
      </c>
      <c r="I402"/>
      <c r="J402"/>
    </row>
    <row r="403" spans="1:10" s="12" customFormat="1" ht="26.25">
      <c r="A403" s="8" t="s">
        <v>372</v>
      </c>
      <c r="B403" s="9" t="s">
        <v>373</v>
      </c>
      <c r="C403" s="9" t="s">
        <v>12</v>
      </c>
      <c r="D403" s="9" t="s">
        <v>13</v>
      </c>
      <c r="E403" s="9" t="s">
        <v>14</v>
      </c>
      <c r="F403" s="9" t="s">
        <v>9</v>
      </c>
      <c r="G403" s="21">
        <f>G404+G406+G408+G410+G412+G414+G416+G418</f>
        <v>67469.73</v>
      </c>
      <c r="I403"/>
      <c r="J403"/>
    </row>
    <row r="404" spans="1:10" s="12" customFormat="1" ht="92.25" hidden="1">
      <c r="A404" s="8" t="s">
        <v>374</v>
      </c>
      <c r="B404" s="9" t="s">
        <v>373</v>
      </c>
      <c r="C404" s="9" t="s">
        <v>12</v>
      </c>
      <c r="D404" s="9" t="s">
        <v>13</v>
      </c>
      <c r="E404" s="9" t="s">
        <v>375</v>
      </c>
      <c r="F404" s="9" t="s">
        <v>9</v>
      </c>
      <c r="G404" s="21">
        <f>G405</f>
        <v>0</v>
      </c>
      <c r="I404"/>
      <c r="J404"/>
    </row>
    <row r="405" spans="1:10" s="13" customFormat="1" ht="12.75" hidden="1">
      <c r="A405" s="10" t="s">
        <v>376</v>
      </c>
      <c r="B405" s="11" t="s">
        <v>373</v>
      </c>
      <c r="C405" s="11" t="s">
        <v>12</v>
      </c>
      <c r="D405" s="11" t="s">
        <v>13</v>
      </c>
      <c r="E405" s="11" t="s">
        <v>375</v>
      </c>
      <c r="F405" s="11" t="s">
        <v>377</v>
      </c>
      <c r="G405" s="20">
        <v>0</v>
      </c>
      <c r="I405"/>
      <c r="J405"/>
    </row>
    <row r="406" spans="1:10" s="12" customFormat="1" ht="39" hidden="1">
      <c r="A406" s="8" t="s">
        <v>378</v>
      </c>
      <c r="B406" s="9" t="s">
        <v>373</v>
      </c>
      <c r="C406" s="9" t="s">
        <v>12</v>
      </c>
      <c r="D406" s="9" t="s">
        <v>13</v>
      </c>
      <c r="E406" s="9" t="s">
        <v>379</v>
      </c>
      <c r="F406" s="9" t="s">
        <v>9</v>
      </c>
      <c r="G406" s="21">
        <f>G407</f>
        <v>0</v>
      </c>
      <c r="I406"/>
      <c r="J406"/>
    </row>
    <row r="407" spans="1:10" s="13" customFormat="1" ht="26.25" hidden="1">
      <c r="A407" s="10" t="s">
        <v>153</v>
      </c>
      <c r="B407" s="11" t="s">
        <v>373</v>
      </c>
      <c r="C407" s="11" t="s">
        <v>12</v>
      </c>
      <c r="D407" s="11" t="s">
        <v>13</v>
      </c>
      <c r="E407" s="11" t="s">
        <v>379</v>
      </c>
      <c r="F407" s="11" t="s">
        <v>154</v>
      </c>
      <c r="G407" s="20">
        <v>0</v>
      </c>
      <c r="I407"/>
      <c r="J407"/>
    </row>
    <row r="408" spans="1:10" s="12" customFormat="1" ht="66" hidden="1">
      <c r="A408" s="8" t="s">
        <v>380</v>
      </c>
      <c r="B408" s="9" t="s">
        <v>373</v>
      </c>
      <c r="C408" s="9" t="s">
        <v>12</v>
      </c>
      <c r="D408" s="9" t="s">
        <v>13</v>
      </c>
      <c r="E408" s="9" t="s">
        <v>381</v>
      </c>
      <c r="F408" s="9" t="s">
        <v>9</v>
      </c>
      <c r="G408" s="21">
        <f>G409</f>
        <v>0</v>
      </c>
      <c r="I408"/>
      <c r="J408"/>
    </row>
    <row r="409" spans="1:10" s="13" customFormat="1" ht="12.75" hidden="1">
      <c r="A409" s="10" t="s">
        <v>376</v>
      </c>
      <c r="B409" s="11" t="s">
        <v>373</v>
      </c>
      <c r="C409" s="11" t="s">
        <v>12</v>
      </c>
      <c r="D409" s="11" t="s">
        <v>13</v>
      </c>
      <c r="E409" s="11" t="s">
        <v>381</v>
      </c>
      <c r="F409" s="11" t="s">
        <v>377</v>
      </c>
      <c r="G409" s="20">
        <v>0</v>
      </c>
      <c r="I409"/>
      <c r="J409"/>
    </row>
    <row r="410" spans="1:10" s="12" customFormat="1" ht="39" hidden="1">
      <c r="A410" s="8" t="s">
        <v>382</v>
      </c>
      <c r="B410" s="9" t="s">
        <v>373</v>
      </c>
      <c r="C410" s="9" t="s">
        <v>12</v>
      </c>
      <c r="D410" s="9" t="s">
        <v>13</v>
      </c>
      <c r="E410" s="9" t="s">
        <v>383</v>
      </c>
      <c r="F410" s="9" t="s">
        <v>9</v>
      </c>
      <c r="G410" s="21">
        <f>G411</f>
        <v>0</v>
      </c>
      <c r="I410"/>
      <c r="J410"/>
    </row>
    <row r="411" spans="1:10" s="13" customFormat="1" ht="12.75" hidden="1">
      <c r="A411" s="10" t="s">
        <v>376</v>
      </c>
      <c r="B411" s="11" t="s">
        <v>373</v>
      </c>
      <c r="C411" s="11" t="s">
        <v>12</v>
      </c>
      <c r="D411" s="11" t="s">
        <v>13</v>
      </c>
      <c r="E411" s="11" t="s">
        <v>383</v>
      </c>
      <c r="F411" s="11" t="s">
        <v>377</v>
      </c>
      <c r="G411" s="20">
        <v>0</v>
      </c>
      <c r="I411"/>
      <c r="J411"/>
    </row>
    <row r="412" spans="1:10" s="12" customFormat="1" ht="52.5" hidden="1">
      <c r="A412" s="8" t="s">
        <v>384</v>
      </c>
      <c r="B412" s="9" t="s">
        <v>373</v>
      </c>
      <c r="C412" s="9" t="s">
        <v>12</v>
      </c>
      <c r="D412" s="9" t="s">
        <v>13</v>
      </c>
      <c r="E412" s="9" t="s">
        <v>385</v>
      </c>
      <c r="F412" s="9" t="s">
        <v>9</v>
      </c>
      <c r="G412" s="21">
        <f>G413</f>
        <v>0</v>
      </c>
      <c r="I412"/>
      <c r="J412"/>
    </row>
    <row r="413" spans="1:10" s="13" customFormat="1" ht="12.75" hidden="1">
      <c r="A413" s="10" t="s">
        <v>376</v>
      </c>
      <c r="B413" s="11" t="s">
        <v>373</v>
      </c>
      <c r="C413" s="11" t="s">
        <v>12</v>
      </c>
      <c r="D413" s="11" t="s">
        <v>13</v>
      </c>
      <c r="E413" s="11" t="s">
        <v>385</v>
      </c>
      <c r="F413" s="11" t="s">
        <v>377</v>
      </c>
      <c r="G413" s="20">
        <v>0</v>
      </c>
      <c r="I413"/>
      <c r="J413"/>
    </row>
    <row r="414" spans="1:10" s="12" customFormat="1" ht="26.25" hidden="1">
      <c r="A414" s="8" t="s">
        <v>386</v>
      </c>
      <c r="B414" s="9" t="s">
        <v>373</v>
      </c>
      <c r="C414" s="9" t="s">
        <v>12</v>
      </c>
      <c r="D414" s="9" t="s">
        <v>13</v>
      </c>
      <c r="E414" s="9" t="s">
        <v>387</v>
      </c>
      <c r="F414" s="9" t="s">
        <v>9</v>
      </c>
      <c r="G414" s="21">
        <f>G415</f>
        <v>0</v>
      </c>
      <c r="I414"/>
      <c r="J414"/>
    </row>
    <row r="415" spans="1:10" s="13" customFormat="1" ht="26.25" hidden="1">
      <c r="A415" s="10" t="s">
        <v>153</v>
      </c>
      <c r="B415" s="11" t="s">
        <v>373</v>
      </c>
      <c r="C415" s="11" t="s">
        <v>12</v>
      </c>
      <c r="D415" s="11" t="s">
        <v>13</v>
      </c>
      <c r="E415" s="11" t="s">
        <v>387</v>
      </c>
      <c r="F415" s="11" t="s">
        <v>154</v>
      </c>
      <c r="G415" s="20">
        <v>0</v>
      </c>
      <c r="I415"/>
      <c r="J415"/>
    </row>
    <row r="416" spans="1:10" s="12" customFormat="1" ht="52.5" hidden="1">
      <c r="A416" s="8" t="s">
        <v>384</v>
      </c>
      <c r="B416" s="9" t="s">
        <v>373</v>
      </c>
      <c r="C416" s="9" t="s">
        <v>12</v>
      </c>
      <c r="D416" s="9" t="s">
        <v>13</v>
      </c>
      <c r="E416" s="9" t="s">
        <v>388</v>
      </c>
      <c r="F416" s="9" t="s">
        <v>9</v>
      </c>
      <c r="G416" s="21">
        <f>G417</f>
        <v>0</v>
      </c>
      <c r="I416"/>
      <c r="J416"/>
    </row>
    <row r="417" spans="1:10" s="13" customFormat="1" ht="12.75" hidden="1">
      <c r="A417" s="10" t="s">
        <v>376</v>
      </c>
      <c r="B417" s="11" t="s">
        <v>373</v>
      </c>
      <c r="C417" s="11" t="s">
        <v>12</v>
      </c>
      <c r="D417" s="11" t="s">
        <v>13</v>
      </c>
      <c r="E417" s="11" t="s">
        <v>388</v>
      </c>
      <c r="F417" s="11" t="s">
        <v>377</v>
      </c>
      <c r="G417" s="20">
        <v>0</v>
      </c>
      <c r="I417"/>
      <c r="J417"/>
    </row>
    <row r="418" spans="1:10" s="12" customFormat="1" ht="39">
      <c r="A418" s="8" t="s">
        <v>389</v>
      </c>
      <c r="B418" s="9" t="s">
        <v>373</v>
      </c>
      <c r="C418" s="9" t="s">
        <v>12</v>
      </c>
      <c r="D418" s="9" t="s">
        <v>390</v>
      </c>
      <c r="E418" s="9" t="s">
        <v>14</v>
      </c>
      <c r="F418" s="9" t="s">
        <v>9</v>
      </c>
      <c r="G418" s="21">
        <f>G419</f>
        <v>67469.73</v>
      </c>
      <c r="I418"/>
      <c r="J418"/>
    </row>
    <row r="419" spans="1:10" s="12" customFormat="1" ht="26.25">
      <c r="A419" s="8" t="s">
        <v>391</v>
      </c>
      <c r="B419" s="9" t="s">
        <v>373</v>
      </c>
      <c r="C419" s="9" t="s">
        <v>12</v>
      </c>
      <c r="D419" s="9" t="s">
        <v>390</v>
      </c>
      <c r="E419" s="9" t="s">
        <v>392</v>
      </c>
      <c r="F419" s="9" t="s">
        <v>9</v>
      </c>
      <c r="G419" s="21">
        <f>G420+G423</f>
        <v>67469.73</v>
      </c>
      <c r="I419"/>
      <c r="J419"/>
    </row>
    <row r="420" spans="1:10" s="12" customFormat="1" ht="52.5" hidden="1">
      <c r="A420" s="8" t="s">
        <v>393</v>
      </c>
      <c r="B420" s="9" t="s">
        <v>373</v>
      </c>
      <c r="C420" s="9" t="s">
        <v>12</v>
      </c>
      <c r="D420" s="9" t="s">
        <v>390</v>
      </c>
      <c r="E420" s="9" t="s">
        <v>394</v>
      </c>
      <c r="F420" s="9" t="s">
        <v>9</v>
      </c>
      <c r="G420" s="21">
        <f>G421+G422</f>
        <v>0</v>
      </c>
      <c r="I420"/>
      <c r="J420"/>
    </row>
    <row r="421" spans="1:10" s="13" customFormat="1" ht="12.75" hidden="1">
      <c r="A421" s="10" t="s">
        <v>376</v>
      </c>
      <c r="B421" s="11" t="s">
        <v>373</v>
      </c>
      <c r="C421" s="11" t="s">
        <v>12</v>
      </c>
      <c r="D421" s="11" t="s">
        <v>390</v>
      </c>
      <c r="E421" s="11" t="s">
        <v>394</v>
      </c>
      <c r="F421" s="11" t="s">
        <v>377</v>
      </c>
      <c r="G421" s="20">
        <v>0</v>
      </c>
      <c r="I421"/>
      <c r="J421"/>
    </row>
    <row r="422" spans="1:10" s="13" customFormat="1" ht="12.75" hidden="1">
      <c r="A422" s="10" t="s">
        <v>83</v>
      </c>
      <c r="B422" s="11" t="s">
        <v>373</v>
      </c>
      <c r="C422" s="11" t="s">
        <v>12</v>
      </c>
      <c r="D422" s="11" t="s">
        <v>390</v>
      </c>
      <c r="E422" s="11" t="s">
        <v>394</v>
      </c>
      <c r="F422" s="11" t="s">
        <v>84</v>
      </c>
      <c r="G422" s="20">
        <v>0</v>
      </c>
      <c r="I422"/>
      <c r="J422"/>
    </row>
    <row r="423" spans="1:10" s="12" customFormat="1" ht="66">
      <c r="A423" s="8" t="s">
        <v>395</v>
      </c>
      <c r="B423" s="9" t="s">
        <v>373</v>
      </c>
      <c r="C423" s="9" t="s">
        <v>12</v>
      </c>
      <c r="D423" s="9" t="s">
        <v>390</v>
      </c>
      <c r="E423" s="9" t="s">
        <v>396</v>
      </c>
      <c r="F423" s="9" t="s">
        <v>9</v>
      </c>
      <c r="G423" s="21">
        <f>G424+G425</f>
        <v>67469.73</v>
      </c>
      <c r="I423"/>
      <c r="J423"/>
    </row>
    <row r="424" spans="1:10" s="13" customFormat="1" ht="12.75" hidden="1">
      <c r="A424" s="10" t="s">
        <v>376</v>
      </c>
      <c r="B424" s="11" t="s">
        <v>373</v>
      </c>
      <c r="C424" s="11" t="s">
        <v>12</v>
      </c>
      <c r="D424" s="11" t="s">
        <v>390</v>
      </c>
      <c r="E424" s="11" t="s">
        <v>396</v>
      </c>
      <c r="F424" s="11" t="s">
        <v>377</v>
      </c>
      <c r="G424" s="20">
        <v>0</v>
      </c>
      <c r="I424"/>
      <c r="J424"/>
    </row>
    <row r="425" spans="1:10" s="13" customFormat="1" ht="12.75">
      <c r="A425" s="10" t="s">
        <v>83</v>
      </c>
      <c r="B425" s="11" t="s">
        <v>373</v>
      </c>
      <c r="C425" s="11" t="s">
        <v>12</v>
      </c>
      <c r="D425" s="11" t="s">
        <v>390</v>
      </c>
      <c r="E425" s="11" t="s">
        <v>396</v>
      </c>
      <c r="F425" s="11" t="s">
        <v>84</v>
      </c>
      <c r="G425" s="20">
        <v>67469.73</v>
      </c>
      <c r="I425"/>
      <c r="J425"/>
    </row>
    <row r="426" spans="1:10" s="12" customFormat="1" ht="66">
      <c r="A426" s="8" t="s">
        <v>397</v>
      </c>
      <c r="B426" s="9" t="s">
        <v>398</v>
      </c>
      <c r="C426" s="9" t="s">
        <v>12</v>
      </c>
      <c r="D426" s="9" t="s">
        <v>13</v>
      </c>
      <c r="E426" s="9" t="s">
        <v>14</v>
      </c>
      <c r="F426" s="9" t="s">
        <v>9</v>
      </c>
      <c r="G426" s="21">
        <f>G427+G429+G431+G435+G437+G439</f>
        <v>2249235.63</v>
      </c>
      <c r="I426"/>
      <c r="J426"/>
    </row>
    <row r="427" spans="1:10" s="12" customFormat="1" ht="26.25">
      <c r="A427" s="8" t="s">
        <v>399</v>
      </c>
      <c r="B427" s="9" t="s">
        <v>398</v>
      </c>
      <c r="C427" s="9" t="s">
        <v>12</v>
      </c>
      <c r="D427" s="9" t="s">
        <v>13</v>
      </c>
      <c r="E427" s="9" t="s">
        <v>400</v>
      </c>
      <c r="F427" s="9" t="s">
        <v>9</v>
      </c>
      <c r="G427" s="21">
        <f>G428</f>
        <v>28777.45</v>
      </c>
      <c r="I427"/>
      <c r="J427"/>
    </row>
    <row r="428" spans="1:10" s="13" customFormat="1" ht="26.25">
      <c r="A428" s="10" t="s">
        <v>17</v>
      </c>
      <c r="B428" s="11" t="s">
        <v>398</v>
      </c>
      <c r="C428" s="11" t="s">
        <v>12</v>
      </c>
      <c r="D428" s="11" t="s">
        <v>13</v>
      </c>
      <c r="E428" s="11" t="s">
        <v>400</v>
      </c>
      <c r="F428" s="11" t="s">
        <v>18</v>
      </c>
      <c r="G428" s="20">
        <v>28777.45</v>
      </c>
      <c r="I428"/>
      <c r="J428"/>
    </row>
    <row r="429" spans="1:10" s="12" customFormat="1" ht="26.25" hidden="1">
      <c r="A429" s="8" t="s">
        <v>401</v>
      </c>
      <c r="B429" s="9" t="s">
        <v>398</v>
      </c>
      <c r="C429" s="9" t="s">
        <v>12</v>
      </c>
      <c r="D429" s="9" t="s">
        <v>13</v>
      </c>
      <c r="E429" s="9" t="s">
        <v>402</v>
      </c>
      <c r="F429" s="9" t="s">
        <v>9</v>
      </c>
      <c r="G429" s="21">
        <f>G430</f>
        <v>0</v>
      </c>
      <c r="I429"/>
      <c r="J429"/>
    </row>
    <row r="430" spans="1:10" s="13" customFormat="1" ht="26.25" hidden="1">
      <c r="A430" s="10" t="s">
        <v>17</v>
      </c>
      <c r="B430" s="11" t="s">
        <v>398</v>
      </c>
      <c r="C430" s="11" t="s">
        <v>12</v>
      </c>
      <c r="D430" s="11" t="s">
        <v>13</v>
      </c>
      <c r="E430" s="11" t="s">
        <v>402</v>
      </c>
      <c r="F430" s="11" t="s">
        <v>18</v>
      </c>
      <c r="G430" s="20">
        <v>0</v>
      </c>
      <c r="I430"/>
      <c r="J430"/>
    </row>
    <row r="431" spans="1:10" s="12" customFormat="1" ht="26.25">
      <c r="A431" s="8" t="s">
        <v>403</v>
      </c>
      <c r="B431" s="9" t="s">
        <v>398</v>
      </c>
      <c r="C431" s="9" t="s">
        <v>12</v>
      </c>
      <c r="D431" s="9" t="s">
        <v>13</v>
      </c>
      <c r="E431" s="9" t="s">
        <v>404</v>
      </c>
      <c r="F431" s="9" t="s">
        <v>9</v>
      </c>
      <c r="G431" s="21">
        <f>G432+G433+G434</f>
        <v>2191748.1799999997</v>
      </c>
      <c r="I431"/>
      <c r="J431"/>
    </row>
    <row r="432" spans="1:10" s="13" customFormat="1" ht="12.75">
      <c r="A432" s="10" t="s">
        <v>99</v>
      </c>
      <c r="B432" s="11" t="s">
        <v>398</v>
      </c>
      <c r="C432" s="11" t="s">
        <v>12</v>
      </c>
      <c r="D432" s="11" t="s">
        <v>13</v>
      </c>
      <c r="E432" s="11" t="s">
        <v>404</v>
      </c>
      <c r="F432" s="11" t="s">
        <v>100</v>
      </c>
      <c r="G432" s="20">
        <v>1883856.68</v>
      </c>
      <c r="I432"/>
      <c r="J432"/>
    </row>
    <row r="433" spans="1:10" s="13" customFormat="1" ht="26.25">
      <c r="A433" s="10" t="s">
        <v>17</v>
      </c>
      <c r="B433" s="11" t="s">
        <v>398</v>
      </c>
      <c r="C433" s="11" t="s">
        <v>12</v>
      </c>
      <c r="D433" s="11" t="s">
        <v>13</v>
      </c>
      <c r="E433" s="11" t="s">
        <v>404</v>
      </c>
      <c r="F433" s="11" t="s">
        <v>18</v>
      </c>
      <c r="G433" s="20">
        <v>303329</v>
      </c>
      <c r="I433"/>
      <c r="J433"/>
    </row>
    <row r="434" spans="1:10" s="13" customFormat="1" ht="12.75">
      <c r="A434" s="10" t="s">
        <v>83</v>
      </c>
      <c r="B434" s="11" t="s">
        <v>398</v>
      </c>
      <c r="C434" s="11" t="s">
        <v>12</v>
      </c>
      <c r="D434" s="11" t="s">
        <v>13</v>
      </c>
      <c r="E434" s="11" t="s">
        <v>404</v>
      </c>
      <c r="F434" s="11" t="s">
        <v>84</v>
      </c>
      <c r="G434" s="20">
        <v>4562.5</v>
      </c>
      <c r="I434"/>
      <c r="J434"/>
    </row>
    <row r="435" spans="1:7" s="12" customFormat="1" ht="45" customHeight="1" hidden="1">
      <c r="A435" s="15" t="s">
        <v>470</v>
      </c>
      <c r="B435" s="9" t="s">
        <v>398</v>
      </c>
      <c r="C435" s="9" t="s">
        <v>12</v>
      </c>
      <c r="D435" s="9" t="s">
        <v>13</v>
      </c>
      <c r="E435" s="9" t="s">
        <v>471</v>
      </c>
      <c r="F435" s="9"/>
      <c r="G435" s="21">
        <f>G436</f>
        <v>0</v>
      </c>
    </row>
    <row r="436" spans="1:10" s="13" customFormat="1" ht="33" customHeight="1" hidden="1">
      <c r="A436" s="10" t="s">
        <v>17</v>
      </c>
      <c r="B436" s="11" t="s">
        <v>398</v>
      </c>
      <c r="C436" s="11" t="s">
        <v>12</v>
      </c>
      <c r="D436" s="11" t="s">
        <v>13</v>
      </c>
      <c r="E436" s="11" t="s">
        <v>471</v>
      </c>
      <c r="F436" s="11" t="s">
        <v>18</v>
      </c>
      <c r="G436" s="20">
        <v>0</v>
      </c>
      <c r="I436"/>
      <c r="J436"/>
    </row>
    <row r="437" spans="1:10" s="12" customFormat="1" ht="12.75" hidden="1">
      <c r="A437" s="8" t="s">
        <v>405</v>
      </c>
      <c r="B437" s="9" t="s">
        <v>398</v>
      </c>
      <c r="C437" s="9" t="s">
        <v>12</v>
      </c>
      <c r="D437" s="9" t="s">
        <v>13</v>
      </c>
      <c r="E437" s="9" t="s">
        <v>406</v>
      </c>
      <c r="F437" s="9" t="s">
        <v>9</v>
      </c>
      <c r="G437" s="21">
        <f>G438</f>
        <v>0</v>
      </c>
      <c r="I437"/>
      <c r="J437"/>
    </row>
    <row r="438" spans="1:10" s="13" customFormat="1" ht="26.25" hidden="1">
      <c r="A438" s="10" t="s">
        <v>17</v>
      </c>
      <c r="B438" s="11" t="s">
        <v>398</v>
      </c>
      <c r="C438" s="11" t="s">
        <v>12</v>
      </c>
      <c r="D438" s="11" t="s">
        <v>13</v>
      </c>
      <c r="E438" s="11" t="s">
        <v>406</v>
      </c>
      <c r="F438" s="11" t="s">
        <v>18</v>
      </c>
      <c r="G438" s="20">
        <v>0</v>
      </c>
      <c r="I438"/>
      <c r="J438"/>
    </row>
    <row r="439" spans="1:10" s="12" customFormat="1" ht="12.75">
      <c r="A439" s="8" t="s">
        <v>407</v>
      </c>
      <c r="B439" s="9" t="s">
        <v>398</v>
      </c>
      <c r="C439" s="9" t="s">
        <v>12</v>
      </c>
      <c r="D439" s="9" t="s">
        <v>13</v>
      </c>
      <c r="E439" s="9" t="s">
        <v>408</v>
      </c>
      <c r="F439" s="9" t="s">
        <v>9</v>
      </c>
      <c r="G439" s="21">
        <f>G440+G441</f>
        <v>28710</v>
      </c>
      <c r="I439"/>
      <c r="J439"/>
    </row>
    <row r="440" spans="1:10" s="13" customFormat="1" ht="26.25" hidden="1">
      <c r="A440" s="10" t="s">
        <v>17</v>
      </c>
      <c r="B440" s="11" t="s">
        <v>398</v>
      </c>
      <c r="C440" s="11" t="s">
        <v>12</v>
      </c>
      <c r="D440" s="11" t="s">
        <v>13</v>
      </c>
      <c r="E440" s="11" t="s">
        <v>408</v>
      </c>
      <c r="F440" s="11" t="s">
        <v>18</v>
      </c>
      <c r="G440" s="20">
        <v>0</v>
      </c>
      <c r="I440"/>
      <c r="J440"/>
    </row>
    <row r="441" spans="1:10" s="13" customFormat="1" ht="26.25">
      <c r="A441" s="10" t="s">
        <v>153</v>
      </c>
      <c r="B441" s="11" t="s">
        <v>398</v>
      </c>
      <c r="C441" s="11" t="s">
        <v>12</v>
      </c>
      <c r="D441" s="11" t="s">
        <v>13</v>
      </c>
      <c r="E441" s="11" t="s">
        <v>408</v>
      </c>
      <c r="F441" s="11" t="s">
        <v>154</v>
      </c>
      <c r="G441" s="20">
        <v>28710</v>
      </c>
      <c r="I441"/>
      <c r="J441"/>
    </row>
    <row r="442" spans="1:10" s="12" customFormat="1" ht="52.5">
      <c r="A442" s="8" t="s">
        <v>409</v>
      </c>
      <c r="B442" s="9" t="s">
        <v>410</v>
      </c>
      <c r="C442" s="9" t="s">
        <v>12</v>
      </c>
      <c r="D442" s="9" t="s">
        <v>13</v>
      </c>
      <c r="E442" s="9" t="s">
        <v>14</v>
      </c>
      <c r="F442" s="9" t="s">
        <v>9</v>
      </c>
      <c r="G442" s="21">
        <f>G444+G446+G448</f>
        <v>500292</v>
      </c>
      <c r="I442" s="13"/>
      <c r="J442" s="13"/>
    </row>
    <row r="443" spans="1:10" s="12" customFormat="1" ht="52.5" hidden="1">
      <c r="A443" s="8" t="s">
        <v>409</v>
      </c>
      <c r="B443" s="9" t="s">
        <v>410</v>
      </c>
      <c r="C443" s="9" t="s">
        <v>12</v>
      </c>
      <c r="D443" s="9" t="s">
        <v>13</v>
      </c>
      <c r="E443" s="9" t="s">
        <v>14</v>
      </c>
      <c r="F443" s="9" t="s">
        <v>9</v>
      </c>
      <c r="G443" s="21">
        <v>1017.7</v>
      </c>
      <c r="I443"/>
      <c r="J443"/>
    </row>
    <row r="444" spans="1:10" s="12" customFormat="1" ht="39">
      <c r="A444" s="8" t="s">
        <v>411</v>
      </c>
      <c r="B444" s="9" t="s">
        <v>410</v>
      </c>
      <c r="C444" s="9" t="s">
        <v>12</v>
      </c>
      <c r="D444" s="9" t="s">
        <v>13</v>
      </c>
      <c r="E444" s="9" t="s">
        <v>412</v>
      </c>
      <c r="F444" s="9" t="s">
        <v>9</v>
      </c>
      <c r="G444" s="21">
        <f>G445</f>
        <v>500292</v>
      </c>
      <c r="I444"/>
      <c r="J444"/>
    </row>
    <row r="445" spans="1:10" s="13" customFormat="1" ht="26.25">
      <c r="A445" s="10" t="s">
        <v>17</v>
      </c>
      <c r="B445" s="11" t="s">
        <v>410</v>
      </c>
      <c r="C445" s="11" t="s">
        <v>12</v>
      </c>
      <c r="D445" s="11" t="s">
        <v>13</v>
      </c>
      <c r="E445" s="11" t="s">
        <v>412</v>
      </c>
      <c r="F445" s="11" t="s">
        <v>18</v>
      </c>
      <c r="G445" s="20">
        <v>500292</v>
      </c>
      <c r="I445"/>
      <c r="J445"/>
    </row>
    <row r="446" spans="1:10" s="12" customFormat="1" ht="26.25" hidden="1">
      <c r="A446" s="8" t="s">
        <v>413</v>
      </c>
      <c r="B446" s="9" t="s">
        <v>410</v>
      </c>
      <c r="C446" s="9" t="s">
        <v>12</v>
      </c>
      <c r="D446" s="9" t="s">
        <v>13</v>
      </c>
      <c r="E446" s="9" t="s">
        <v>414</v>
      </c>
      <c r="F446" s="9" t="s">
        <v>9</v>
      </c>
      <c r="G446" s="21">
        <f>G447</f>
        <v>0</v>
      </c>
      <c r="I446"/>
      <c r="J446"/>
    </row>
    <row r="447" spans="1:10" s="13" customFormat="1" ht="26.25" hidden="1">
      <c r="A447" s="10" t="s">
        <v>17</v>
      </c>
      <c r="B447" s="11" t="s">
        <v>410</v>
      </c>
      <c r="C447" s="11" t="s">
        <v>12</v>
      </c>
      <c r="D447" s="11" t="s">
        <v>13</v>
      </c>
      <c r="E447" s="11" t="s">
        <v>414</v>
      </c>
      <c r="F447" s="11" t="s">
        <v>18</v>
      </c>
      <c r="G447" s="20">
        <v>0</v>
      </c>
      <c r="I447"/>
      <c r="J447"/>
    </row>
    <row r="448" spans="1:10" s="12" customFormat="1" ht="26.25" hidden="1">
      <c r="A448" s="8" t="s">
        <v>415</v>
      </c>
      <c r="B448" s="9" t="s">
        <v>410</v>
      </c>
      <c r="C448" s="9" t="s">
        <v>12</v>
      </c>
      <c r="D448" s="9" t="s">
        <v>416</v>
      </c>
      <c r="E448" s="9" t="s">
        <v>14</v>
      </c>
      <c r="F448" s="9" t="s">
        <v>9</v>
      </c>
      <c r="G448" s="21">
        <f>G449</f>
        <v>0</v>
      </c>
      <c r="I448"/>
      <c r="J448"/>
    </row>
    <row r="449" spans="1:10" s="12" customFormat="1" ht="26.25" hidden="1">
      <c r="A449" s="8" t="s">
        <v>417</v>
      </c>
      <c r="B449" s="9" t="s">
        <v>410</v>
      </c>
      <c r="C449" s="9" t="s">
        <v>12</v>
      </c>
      <c r="D449" s="9" t="s">
        <v>416</v>
      </c>
      <c r="E449" s="9" t="s">
        <v>418</v>
      </c>
      <c r="F449" s="9" t="s">
        <v>9</v>
      </c>
      <c r="G449" s="21">
        <f>G450+G452</f>
        <v>0</v>
      </c>
      <c r="I449"/>
      <c r="J449"/>
    </row>
    <row r="450" spans="1:10" s="12" customFormat="1" ht="39" hidden="1">
      <c r="A450" s="8" t="s">
        <v>419</v>
      </c>
      <c r="B450" s="9" t="s">
        <v>410</v>
      </c>
      <c r="C450" s="9" t="s">
        <v>12</v>
      </c>
      <c r="D450" s="9" t="s">
        <v>416</v>
      </c>
      <c r="E450" s="9" t="s">
        <v>420</v>
      </c>
      <c r="F450" s="9" t="s">
        <v>9</v>
      </c>
      <c r="G450" s="21">
        <f>G451</f>
        <v>0</v>
      </c>
      <c r="I450"/>
      <c r="J450"/>
    </row>
    <row r="451" spans="1:10" s="13" customFormat="1" ht="26.25" hidden="1">
      <c r="A451" s="10" t="s">
        <v>17</v>
      </c>
      <c r="B451" s="11" t="s">
        <v>410</v>
      </c>
      <c r="C451" s="11" t="s">
        <v>12</v>
      </c>
      <c r="D451" s="11" t="s">
        <v>416</v>
      </c>
      <c r="E451" s="11" t="s">
        <v>420</v>
      </c>
      <c r="F451" s="11" t="s">
        <v>18</v>
      </c>
      <c r="G451" s="20">
        <v>0</v>
      </c>
      <c r="I451"/>
      <c r="J451"/>
    </row>
    <row r="452" spans="1:10" s="12" customFormat="1" ht="39" hidden="1">
      <c r="A452" s="8" t="s">
        <v>421</v>
      </c>
      <c r="B452" s="9" t="s">
        <v>410</v>
      </c>
      <c r="C452" s="9" t="s">
        <v>12</v>
      </c>
      <c r="D452" s="9" t="s">
        <v>416</v>
      </c>
      <c r="E452" s="9" t="s">
        <v>422</v>
      </c>
      <c r="F452" s="9" t="s">
        <v>9</v>
      </c>
      <c r="G452" s="21">
        <f>G453</f>
        <v>0</v>
      </c>
      <c r="I452"/>
      <c r="J452"/>
    </row>
    <row r="453" spans="1:10" s="13" customFormat="1" ht="26.25" hidden="1">
      <c r="A453" s="10" t="s">
        <v>17</v>
      </c>
      <c r="B453" s="11" t="s">
        <v>410</v>
      </c>
      <c r="C453" s="11" t="s">
        <v>12</v>
      </c>
      <c r="D453" s="11" t="s">
        <v>416</v>
      </c>
      <c r="E453" s="11" t="s">
        <v>422</v>
      </c>
      <c r="F453" s="11" t="s">
        <v>18</v>
      </c>
      <c r="G453" s="20">
        <v>0</v>
      </c>
      <c r="I453"/>
      <c r="J453"/>
    </row>
    <row r="454" spans="1:10" s="12" customFormat="1" ht="39">
      <c r="A454" s="8" t="s">
        <v>423</v>
      </c>
      <c r="B454" s="9" t="s">
        <v>424</v>
      </c>
      <c r="C454" s="9" t="s">
        <v>12</v>
      </c>
      <c r="D454" s="9" t="s">
        <v>13</v>
      </c>
      <c r="E454" s="9" t="s">
        <v>14</v>
      </c>
      <c r="F454" s="9" t="s">
        <v>9</v>
      </c>
      <c r="G454" s="21">
        <f>G455+G457</f>
        <v>2289.2</v>
      </c>
      <c r="I454"/>
      <c r="J454"/>
    </row>
    <row r="455" spans="1:10" s="12" customFormat="1" ht="26.25" hidden="1">
      <c r="A455" s="8" t="s">
        <v>425</v>
      </c>
      <c r="B455" s="9" t="s">
        <v>424</v>
      </c>
      <c r="C455" s="9" t="s">
        <v>12</v>
      </c>
      <c r="D455" s="9" t="s">
        <v>13</v>
      </c>
      <c r="E455" s="9" t="s">
        <v>426</v>
      </c>
      <c r="F455" s="9" t="s">
        <v>9</v>
      </c>
      <c r="G455" s="21">
        <f>G456</f>
        <v>0</v>
      </c>
      <c r="I455"/>
      <c r="J455"/>
    </row>
    <row r="456" spans="1:10" s="13" customFormat="1" ht="12.75" hidden="1">
      <c r="A456" s="10" t="s">
        <v>427</v>
      </c>
      <c r="B456" s="11" t="s">
        <v>424</v>
      </c>
      <c r="C456" s="11" t="s">
        <v>12</v>
      </c>
      <c r="D456" s="11" t="s">
        <v>13</v>
      </c>
      <c r="E456" s="11" t="s">
        <v>426</v>
      </c>
      <c r="F456" s="11" t="s">
        <v>428</v>
      </c>
      <c r="G456" s="20">
        <v>0</v>
      </c>
      <c r="I456"/>
      <c r="J456"/>
    </row>
    <row r="457" spans="1:10" s="12" customFormat="1" ht="12.75">
      <c r="A457" s="8" t="s">
        <v>429</v>
      </c>
      <c r="B457" s="9" t="s">
        <v>424</v>
      </c>
      <c r="C457" s="9" t="s">
        <v>12</v>
      </c>
      <c r="D457" s="9" t="s">
        <v>13</v>
      </c>
      <c r="E457" s="9" t="s">
        <v>430</v>
      </c>
      <c r="F457" s="9" t="s">
        <v>9</v>
      </c>
      <c r="G457" s="21">
        <f>G458</f>
        <v>2289.2</v>
      </c>
      <c r="I457"/>
      <c r="J457"/>
    </row>
    <row r="458" spans="1:10" s="13" customFormat="1" ht="12.75">
      <c r="A458" s="10" t="s">
        <v>429</v>
      </c>
      <c r="B458" s="11" t="s">
        <v>424</v>
      </c>
      <c r="C458" s="11" t="s">
        <v>12</v>
      </c>
      <c r="D458" s="11" t="s">
        <v>13</v>
      </c>
      <c r="E458" s="11" t="s">
        <v>430</v>
      </c>
      <c r="F458" s="11" t="s">
        <v>431</v>
      </c>
      <c r="G458" s="20">
        <v>2289.2</v>
      </c>
      <c r="I458"/>
      <c r="J458"/>
    </row>
    <row r="459" spans="1:10" s="12" customFormat="1" ht="39" hidden="1">
      <c r="A459" s="8" t="s">
        <v>432</v>
      </c>
      <c r="B459" s="9" t="s">
        <v>433</v>
      </c>
      <c r="C459" s="9" t="s">
        <v>12</v>
      </c>
      <c r="D459" s="9" t="s">
        <v>13</v>
      </c>
      <c r="E459" s="9" t="s">
        <v>14</v>
      </c>
      <c r="F459" s="9" t="s">
        <v>9</v>
      </c>
      <c r="G459" s="21">
        <f>G460+G462+G464+G466</f>
        <v>0</v>
      </c>
      <c r="I459"/>
      <c r="J459"/>
    </row>
    <row r="460" spans="1:10" s="12" customFormat="1" ht="26.25" hidden="1">
      <c r="A460" s="8" t="s">
        <v>434</v>
      </c>
      <c r="B460" s="9" t="s">
        <v>433</v>
      </c>
      <c r="C460" s="9" t="s">
        <v>12</v>
      </c>
      <c r="D460" s="9" t="s">
        <v>13</v>
      </c>
      <c r="E460" s="9" t="s">
        <v>435</v>
      </c>
      <c r="F460" s="9" t="s">
        <v>9</v>
      </c>
      <c r="G460" s="21">
        <f>G461</f>
        <v>0</v>
      </c>
      <c r="I460"/>
      <c r="J460"/>
    </row>
    <row r="461" spans="1:10" s="13" customFormat="1" ht="26.25" hidden="1">
      <c r="A461" s="10" t="s">
        <v>17</v>
      </c>
      <c r="B461" s="11" t="s">
        <v>433</v>
      </c>
      <c r="C461" s="11" t="s">
        <v>12</v>
      </c>
      <c r="D461" s="11" t="s">
        <v>13</v>
      </c>
      <c r="E461" s="11" t="s">
        <v>435</v>
      </c>
      <c r="F461" s="11" t="s">
        <v>18</v>
      </c>
      <c r="G461" s="20">
        <v>0</v>
      </c>
      <c r="I461"/>
      <c r="J461"/>
    </row>
    <row r="462" spans="1:10" s="12" customFormat="1" ht="26.25" hidden="1">
      <c r="A462" s="8" t="s">
        <v>436</v>
      </c>
      <c r="B462" s="9" t="s">
        <v>433</v>
      </c>
      <c r="C462" s="9" t="s">
        <v>12</v>
      </c>
      <c r="D462" s="9" t="s">
        <v>13</v>
      </c>
      <c r="E462" s="9" t="s">
        <v>437</v>
      </c>
      <c r="F462" s="9" t="s">
        <v>9</v>
      </c>
      <c r="G462" s="21">
        <f>G463</f>
        <v>0</v>
      </c>
      <c r="I462"/>
      <c r="J462"/>
    </row>
    <row r="463" spans="1:10" s="13" customFormat="1" ht="26.25" hidden="1">
      <c r="A463" s="10" t="s">
        <v>17</v>
      </c>
      <c r="B463" s="11" t="s">
        <v>433</v>
      </c>
      <c r="C463" s="11" t="s">
        <v>12</v>
      </c>
      <c r="D463" s="11" t="s">
        <v>13</v>
      </c>
      <c r="E463" s="11" t="s">
        <v>437</v>
      </c>
      <c r="F463" s="11" t="s">
        <v>18</v>
      </c>
      <c r="G463" s="20">
        <v>0</v>
      </c>
      <c r="I463"/>
      <c r="J463"/>
    </row>
    <row r="464" spans="1:10" s="12" customFormat="1" ht="12.75" hidden="1">
      <c r="A464" s="8" t="s">
        <v>438</v>
      </c>
      <c r="B464" s="9" t="s">
        <v>433</v>
      </c>
      <c r="C464" s="9" t="s">
        <v>12</v>
      </c>
      <c r="D464" s="9" t="s">
        <v>13</v>
      </c>
      <c r="E464" s="9" t="s">
        <v>439</v>
      </c>
      <c r="F464" s="9" t="s">
        <v>9</v>
      </c>
      <c r="G464" s="21">
        <f>G465</f>
        <v>0</v>
      </c>
      <c r="I464"/>
      <c r="J464"/>
    </row>
    <row r="465" spans="1:10" s="13" customFormat="1" ht="12.75" hidden="1">
      <c r="A465" s="10" t="s">
        <v>29</v>
      </c>
      <c r="B465" s="11" t="s">
        <v>433</v>
      </c>
      <c r="C465" s="11" t="s">
        <v>12</v>
      </c>
      <c r="D465" s="11" t="s">
        <v>13</v>
      </c>
      <c r="E465" s="11" t="s">
        <v>439</v>
      </c>
      <c r="F465" s="11" t="s">
        <v>30</v>
      </c>
      <c r="G465" s="20">
        <v>0</v>
      </c>
      <c r="I465"/>
      <c r="J465"/>
    </row>
    <row r="466" spans="1:10" s="12" customFormat="1" ht="26.25" hidden="1">
      <c r="A466" s="8" t="s">
        <v>440</v>
      </c>
      <c r="B466" s="9" t="s">
        <v>433</v>
      </c>
      <c r="C466" s="9" t="s">
        <v>12</v>
      </c>
      <c r="D466" s="9" t="s">
        <v>13</v>
      </c>
      <c r="E466" s="9" t="s">
        <v>441</v>
      </c>
      <c r="F466" s="9" t="s">
        <v>9</v>
      </c>
      <c r="G466" s="21">
        <f>G467</f>
        <v>0</v>
      </c>
      <c r="I466"/>
      <c r="J466"/>
    </row>
    <row r="467" spans="1:10" s="13" customFormat="1" ht="26.25" hidden="1">
      <c r="A467" s="10" t="s">
        <v>17</v>
      </c>
      <c r="B467" s="11" t="s">
        <v>433</v>
      </c>
      <c r="C467" s="11" t="s">
        <v>12</v>
      </c>
      <c r="D467" s="11" t="s">
        <v>13</v>
      </c>
      <c r="E467" s="11" t="s">
        <v>441</v>
      </c>
      <c r="F467" s="11" t="s">
        <v>18</v>
      </c>
      <c r="G467" s="20">
        <v>0</v>
      </c>
      <c r="I467"/>
      <c r="J467"/>
    </row>
    <row r="468" spans="1:10" s="12" customFormat="1" ht="12.75">
      <c r="A468" s="8" t="s">
        <v>442</v>
      </c>
      <c r="B468" s="9" t="s">
        <v>443</v>
      </c>
      <c r="C468" s="9" t="s">
        <v>12</v>
      </c>
      <c r="D468" s="9" t="s">
        <v>13</v>
      </c>
      <c r="E468" s="9" t="s">
        <v>14</v>
      </c>
      <c r="F468" s="9" t="s">
        <v>9</v>
      </c>
      <c r="G468" s="21">
        <f>G469+G471+G473+G475+G478+G482+G486+G488+G491+G493+G495</f>
        <v>18173529.66</v>
      </c>
      <c r="I468"/>
      <c r="J468"/>
    </row>
    <row r="469" spans="1:10" s="12" customFormat="1" ht="12.75">
      <c r="A469" s="8" t="s">
        <v>444</v>
      </c>
      <c r="B469" s="9" t="s">
        <v>443</v>
      </c>
      <c r="C469" s="9" t="s">
        <v>12</v>
      </c>
      <c r="D469" s="9" t="s">
        <v>13</v>
      </c>
      <c r="E469" s="9" t="s">
        <v>445</v>
      </c>
      <c r="F469" s="9" t="s">
        <v>9</v>
      </c>
      <c r="G469" s="21">
        <f>G470</f>
        <v>532228.39</v>
      </c>
      <c r="I469"/>
      <c r="J469"/>
    </row>
    <row r="470" spans="1:10" s="13" customFormat="1" ht="26.25">
      <c r="A470" s="10" t="s">
        <v>181</v>
      </c>
      <c r="B470" s="11" t="s">
        <v>443</v>
      </c>
      <c r="C470" s="11" t="s">
        <v>12</v>
      </c>
      <c r="D470" s="11" t="s">
        <v>13</v>
      </c>
      <c r="E470" s="11" t="s">
        <v>445</v>
      </c>
      <c r="F470" s="11" t="s">
        <v>182</v>
      </c>
      <c r="G470" s="20">
        <v>532228.39</v>
      </c>
      <c r="I470"/>
      <c r="J470"/>
    </row>
    <row r="471" spans="1:10" s="12" customFormat="1" ht="26.25">
      <c r="A471" s="8" t="s">
        <v>446</v>
      </c>
      <c r="B471" s="9" t="s">
        <v>443</v>
      </c>
      <c r="C471" s="9" t="s">
        <v>12</v>
      </c>
      <c r="D471" s="9" t="s">
        <v>13</v>
      </c>
      <c r="E471" s="9" t="s">
        <v>447</v>
      </c>
      <c r="F471" s="9" t="s">
        <v>9</v>
      </c>
      <c r="G471" s="21">
        <f>G472</f>
        <v>314074.75</v>
      </c>
      <c r="I471"/>
      <c r="J471"/>
    </row>
    <row r="472" spans="1:10" s="13" customFormat="1" ht="26.25">
      <c r="A472" s="10" t="s">
        <v>181</v>
      </c>
      <c r="B472" s="11" t="s">
        <v>443</v>
      </c>
      <c r="C472" s="11" t="s">
        <v>12</v>
      </c>
      <c r="D472" s="11" t="s">
        <v>13</v>
      </c>
      <c r="E472" s="11" t="s">
        <v>447</v>
      </c>
      <c r="F472" s="11" t="s">
        <v>182</v>
      </c>
      <c r="G472" s="20">
        <v>314074.75</v>
      </c>
      <c r="I472"/>
      <c r="J472"/>
    </row>
    <row r="473" spans="1:10" s="12" customFormat="1" ht="26.25">
      <c r="A473" s="8" t="s">
        <v>448</v>
      </c>
      <c r="B473" s="9" t="s">
        <v>443</v>
      </c>
      <c r="C473" s="9" t="s">
        <v>12</v>
      </c>
      <c r="D473" s="9" t="s">
        <v>13</v>
      </c>
      <c r="E473" s="9" t="s">
        <v>449</v>
      </c>
      <c r="F473" s="9" t="s">
        <v>9</v>
      </c>
      <c r="G473" s="21">
        <f>G474</f>
        <v>164993.22</v>
      </c>
      <c r="I473"/>
      <c r="J473"/>
    </row>
    <row r="474" spans="1:10" s="13" customFormat="1" ht="26.25">
      <c r="A474" s="10" t="s">
        <v>181</v>
      </c>
      <c r="B474" s="11" t="s">
        <v>443</v>
      </c>
      <c r="C474" s="11" t="s">
        <v>12</v>
      </c>
      <c r="D474" s="11" t="s">
        <v>13</v>
      </c>
      <c r="E474" s="11" t="s">
        <v>449</v>
      </c>
      <c r="F474" s="11" t="s">
        <v>182</v>
      </c>
      <c r="G474" s="20">
        <v>164993.22</v>
      </c>
      <c r="I474"/>
      <c r="J474"/>
    </row>
    <row r="475" spans="1:10" s="12" customFormat="1" ht="12.75">
      <c r="A475" s="8" t="s">
        <v>318</v>
      </c>
      <c r="B475" s="9" t="s">
        <v>443</v>
      </c>
      <c r="C475" s="9" t="s">
        <v>12</v>
      </c>
      <c r="D475" s="9" t="s">
        <v>13</v>
      </c>
      <c r="E475" s="9" t="s">
        <v>450</v>
      </c>
      <c r="F475" s="9" t="s">
        <v>9</v>
      </c>
      <c r="G475" s="21">
        <f>G476+G477</f>
        <v>115600</v>
      </c>
      <c r="I475"/>
      <c r="J475"/>
    </row>
    <row r="476" spans="1:10" s="13" customFormat="1" ht="12.75">
      <c r="A476" s="10" t="s">
        <v>318</v>
      </c>
      <c r="B476" s="11" t="s">
        <v>443</v>
      </c>
      <c r="C476" s="11" t="s">
        <v>12</v>
      </c>
      <c r="D476" s="11" t="s">
        <v>13</v>
      </c>
      <c r="E476" s="11" t="s">
        <v>450</v>
      </c>
      <c r="F476" s="11" t="s">
        <v>319</v>
      </c>
      <c r="G476" s="20">
        <v>65600</v>
      </c>
      <c r="I476"/>
      <c r="J476"/>
    </row>
    <row r="477" spans="1:10" s="13" customFormat="1" ht="12.75">
      <c r="A477" s="10" t="s">
        <v>83</v>
      </c>
      <c r="B477" s="11" t="s">
        <v>443</v>
      </c>
      <c r="C477" s="11" t="s">
        <v>12</v>
      </c>
      <c r="D477" s="11" t="s">
        <v>13</v>
      </c>
      <c r="E477" s="11" t="s">
        <v>450</v>
      </c>
      <c r="F477" s="11" t="s">
        <v>84</v>
      </c>
      <c r="G477" s="20">
        <v>50000</v>
      </c>
      <c r="I477"/>
      <c r="J477"/>
    </row>
    <row r="478" spans="1:10" s="12" customFormat="1" ht="12.75">
      <c r="A478" s="8" t="s">
        <v>451</v>
      </c>
      <c r="B478" s="9" t="s">
        <v>443</v>
      </c>
      <c r="C478" s="9" t="s">
        <v>12</v>
      </c>
      <c r="D478" s="9" t="s">
        <v>13</v>
      </c>
      <c r="E478" s="9" t="s">
        <v>452</v>
      </c>
      <c r="F478" s="9" t="s">
        <v>9</v>
      </c>
      <c r="G478" s="21">
        <f>G479+G480+G481</f>
        <v>3018861.37</v>
      </c>
      <c r="I478"/>
      <c r="J478"/>
    </row>
    <row r="479" spans="1:10" s="13" customFormat="1" ht="12.75">
      <c r="A479" s="10" t="s">
        <v>99</v>
      </c>
      <c r="B479" s="11" t="s">
        <v>443</v>
      </c>
      <c r="C479" s="11" t="s">
        <v>12</v>
      </c>
      <c r="D479" s="11" t="s">
        <v>13</v>
      </c>
      <c r="E479" s="11" t="s">
        <v>452</v>
      </c>
      <c r="F479" s="11" t="s">
        <v>100</v>
      </c>
      <c r="G479" s="20">
        <v>2008864.55</v>
      </c>
      <c r="I479"/>
      <c r="J479"/>
    </row>
    <row r="480" spans="1:10" s="13" customFormat="1" ht="26.25">
      <c r="A480" s="10" t="s">
        <v>17</v>
      </c>
      <c r="B480" s="11" t="s">
        <v>443</v>
      </c>
      <c r="C480" s="11" t="s">
        <v>12</v>
      </c>
      <c r="D480" s="11" t="s">
        <v>13</v>
      </c>
      <c r="E480" s="11" t="s">
        <v>452</v>
      </c>
      <c r="F480" s="11" t="s">
        <v>18</v>
      </c>
      <c r="G480" s="20">
        <f>998493.22</f>
        <v>998493.22</v>
      </c>
      <c r="I480"/>
      <c r="J480"/>
    </row>
    <row r="481" spans="1:10" s="13" customFormat="1" ht="12.75">
      <c r="A481" s="10" t="s">
        <v>83</v>
      </c>
      <c r="B481" s="11" t="s">
        <v>443</v>
      </c>
      <c r="C481" s="11" t="s">
        <v>12</v>
      </c>
      <c r="D481" s="11" t="s">
        <v>13</v>
      </c>
      <c r="E481" s="11" t="s">
        <v>452</v>
      </c>
      <c r="F481" s="11" t="s">
        <v>84</v>
      </c>
      <c r="G481" s="20">
        <v>11503.6</v>
      </c>
      <c r="I481"/>
      <c r="J481"/>
    </row>
    <row r="482" spans="1:10" s="12" customFormat="1" ht="12.75">
      <c r="A482" s="8" t="s">
        <v>453</v>
      </c>
      <c r="B482" s="9" t="s">
        <v>443</v>
      </c>
      <c r="C482" s="9" t="s">
        <v>12</v>
      </c>
      <c r="D482" s="9" t="s">
        <v>13</v>
      </c>
      <c r="E482" s="9" t="s">
        <v>454</v>
      </c>
      <c r="F482" s="9" t="s">
        <v>9</v>
      </c>
      <c r="G482" s="21">
        <f>G483+G484+G485</f>
        <v>13857993.93</v>
      </c>
      <c r="I482"/>
      <c r="J482"/>
    </row>
    <row r="483" spans="1:10" s="13" customFormat="1" ht="26.25">
      <c r="A483" s="10" t="s">
        <v>181</v>
      </c>
      <c r="B483" s="11" t="s">
        <v>443</v>
      </c>
      <c r="C483" s="11" t="s">
        <v>12</v>
      </c>
      <c r="D483" s="11" t="s">
        <v>13</v>
      </c>
      <c r="E483" s="11" t="s">
        <v>454</v>
      </c>
      <c r="F483" s="11" t="s">
        <v>182</v>
      </c>
      <c r="G483" s="20">
        <v>10744781.83</v>
      </c>
      <c r="I483"/>
      <c r="J483"/>
    </row>
    <row r="484" spans="1:10" s="13" customFormat="1" ht="26.25">
      <c r="A484" s="10" t="s">
        <v>17</v>
      </c>
      <c r="B484" s="11" t="s">
        <v>443</v>
      </c>
      <c r="C484" s="11" t="s">
        <v>12</v>
      </c>
      <c r="D484" s="11" t="s">
        <v>13</v>
      </c>
      <c r="E484" s="11" t="s">
        <v>454</v>
      </c>
      <c r="F484" s="11" t="s">
        <v>18</v>
      </c>
      <c r="G484" s="20">
        <v>3069738.6</v>
      </c>
      <c r="I484"/>
      <c r="J484"/>
    </row>
    <row r="485" spans="1:10" s="13" customFormat="1" ht="12.75">
      <c r="A485" s="10" t="s">
        <v>83</v>
      </c>
      <c r="B485" s="11" t="s">
        <v>443</v>
      </c>
      <c r="C485" s="11" t="s">
        <v>12</v>
      </c>
      <c r="D485" s="11" t="s">
        <v>13</v>
      </c>
      <c r="E485" s="11" t="s">
        <v>454</v>
      </c>
      <c r="F485" s="11" t="s">
        <v>84</v>
      </c>
      <c r="G485" s="20">
        <v>43473.5</v>
      </c>
      <c r="I485"/>
      <c r="J485"/>
    </row>
    <row r="486" spans="1:10" s="12" customFormat="1" ht="39">
      <c r="A486" s="8" t="s">
        <v>455</v>
      </c>
      <c r="B486" s="9" t="s">
        <v>443</v>
      </c>
      <c r="C486" s="9" t="s">
        <v>12</v>
      </c>
      <c r="D486" s="9" t="s">
        <v>13</v>
      </c>
      <c r="E486" s="9" t="s">
        <v>456</v>
      </c>
      <c r="F486" s="9" t="s">
        <v>9</v>
      </c>
      <c r="G486" s="21">
        <f>G487</f>
        <v>115343</v>
      </c>
      <c r="I486"/>
      <c r="J486"/>
    </row>
    <row r="487" spans="1:10" s="13" customFormat="1" ht="26.25">
      <c r="A487" s="10" t="s">
        <v>181</v>
      </c>
      <c r="B487" s="11" t="s">
        <v>443</v>
      </c>
      <c r="C487" s="11" t="s">
        <v>12</v>
      </c>
      <c r="D487" s="11" t="s">
        <v>13</v>
      </c>
      <c r="E487" s="11" t="s">
        <v>456</v>
      </c>
      <c r="F487" s="11" t="s">
        <v>182</v>
      </c>
      <c r="G487" s="20">
        <v>115343</v>
      </c>
      <c r="I487"/>
      <c r="J487"/>
    </row>
    <row r="488" spans="1:10" s="12" customFormat="1" ht="39">
      <c r="A488" s="8" t="s">
        <v>457</v>
      </c>
      <c r="B488" s="9" t="s">
        <v>443</v>
      </c>
      <c r="C488" s="9" t="s">
        <v>12</v>
      </c>
      <c r="D488" s="9" t="s">
        <v>13</v>
      </c>
      <c r="E488" s="9" t="s">
        <v>458</v>
      </c>
      <c r="F488" s="9" t="s">
        <v>9</v>
      </c>
      <c r="G488" s="21">
        <f>G489+G490</f>
        <v>54435</v>
      </c>
      <c r="I488"/>
      <c r="J488"/>
    </row>
    <row r="489" spans="1:10" s="13" customFormat="1" ht="26.25">
      <c r="A489" s="10" t="s">
        <v>17</v>
      </c>
      <c r="B489" s="11" t="s">
        <v>443</v>
      </c>
      <c r="C489" s="11" t="s">
        <v>12</v>
      </c>
      <c r="D489" s="11" t="s">
        <v>13</v>
      </c>
      <c r="E489" s="11" t="s">
        <v>458</v>
      </c>
      <c r="F489" s="11" t="s">
        <v>18</v>
      </c>
      <c r="G489" s="20">
        <v>54435</v>
      </c>
      <c r="I489"/>
      <c r="J489"/>
    </row>
    <row r="490" spans="1:10" s="13" customFormat="1" ht="12.75" hidden="1">
      <c r="A490" s="10" t="s">
        <v>83</v>
      </c>
      <c r="B490" s="11" t="s">
        <v>443</v>
      </c>
      <c r="C490" s="11" t="s">
        <v>12</v>
      </c>
      <c r="D490" s="11" t="s">
        <v>13</v>
      </c>
      <c r="E490" s="11" t="s">
        <v>458</v>
      </c>
      <c r="F490" s="11" t="s">
        <v>84</v>
      </c>
      <c r="G490" s="20">
        <v>0</v>
      </c>
      <c r="I490"/>
      <c r="J490"/>
    </row>
    <row r="491" spans="1:10" s="12" customFormat="1" ht="52.5" hidden="1">
      <c r="A491" s="8" t="s">
        <v>460</v>
      </c>
      <c r="B491" s="9" t="s">
        <v>443</v>
      </c>
      <c r="C491" s="9" t="s">
        <v>12</v>
      </c>
      <c r="D491" s="9" t="s">
        <v>13</v>
      </c>
      <c r="E491" s="9" t="s">
        <v>461</v>
      </c>
      <c r="F491" s="9" t="s">
        <v>9</v>
      </c>
      <c r="G491" s="21">
        <f>G492</f>
        <v>0</v>
      </c>
      <c r="I491"/>
      <c r="J491"/>
    </row>
    <row r="492" spans="1:10" s="13" customFormat="1" ht="26.25" hidden="1">
      <c r="A492" s="10" t="s">
        <v>17</v>
      </c>
      <c r="B492" s="11" t="s">
        <v>443</v>
      </c>
      <c r="C492" s="11" t="s">
        <v>12</v>
      </c>
      <c r="D492" s="11" t="s">
        <v>13</v>
      </c>
      <c r="E492" s="11" t="s">
        <v>461</v>
      </c>
      <c r="F492" s="11" t="s">
        <v>18</v>
      </c>
      <c r="G492" s="20">
        <v>0</v>
      </c>
      <c r="I492"/>
      <c r="J492"/>
    </row>
    <row r="493" spans="1:10" s="12" customFormat="1" ht="66" hidden="1">
      <c r="A493" s="8" t="s">
        <v>462</v>
      </c>
      <c r="B493" s="9" t="s">
        <v>443</v>
      </c>
      <c r="C493" s="9" t="s">
        <v>12</v>
      </c>
      <c r="D493" s="9" t="s">
        <v>13</v>
      </c>
      <c r="E493" s="9" t="s">
        <v>463</v>
      </c>
      <c r="F493" s="9" t="s">
        <v>9</v>
      </c>
      <c r="G493" s="21">
        <f>G494</f>
        <v>0</v>
      </c>
      <c r="I493"/>
      <c r="J493"/>
    </row>
    <row r="494" spans="1:10" s="13" customFormat="1" ht="26.25" hidden="1">
      <c r="A494" s="10" t="s">
        <v>17</v>
      </c>
      <c r="B494" s="11" t="s">
        <v>443</v>
      </c>
      <c r="C494" s="11" t="s">
        <v>12</v>
      </c>
      <c r="D494" s="11" t="s">
        <v>13</v>
      </c>
      <c r="E494" s="11" t="s">
        <v>463</v>
      </c>
      <c r="F494" s="11" t="s">
        <v>18</v>
      </c>
      <c r="G494" s="20">
        <v>0</v>
      </c>
      <c r="I494"/>
      <c r="J494"/>
    </row>
    <row r="495" spans="1:10" s="12" customFormat="1" ht="26.25" hidden="1">
      <c r="A495" s="8" t="s">
        <v>464</v>
      </c>
      <c r="B495" s="9" t="s">
        <v>443</v>
      </c>
      <c r="C495" s="9" t="s">
        <v>12</v>
      </c>
      <c r="D495" s="9" t="s">
        <v>13</v>
      </c>
      <c r="E495" s="9" t="s">
        <v>465</v>
      </c>
      <c r="F495" s="9" t="s">
        <v>9</v>
      </c>
      <c r="G495" s="21">
        <f>G496</f>
        <v>0</v>
      </c>
      <c r="I495"/>
      <c r="J495"/>
    </row>
    <row r="496" spans="1:10" s="13" customFormat="1" ht="26.25" hidden="1">
      <c r="A496" s="10" t="s">
        <v>17</v>
      </c>
      <c r="B496" s="11" t="s">
        <v>443</v>
      </c>
      <c r="C496" s="11" t="s">
        <v>12</v>
      </c>
      <c r="D496" s="11" t="s">
        <v>13</v>
      </c>
      <c r="E496" s="11" t="s">
        <v>465</v>
      </c>
      <c r="F496" s="11" t="s">
        <v>18</v>
      </c>
      <c r="G496" s="20">
        <v>0</v>
      </c>
      <c r="I496"/>
      <c r="J496"/>
    </row>
    <row r="497" spans="1:10" s="12" customFormat="1" ht="12.75" hidden="1">
      <c r="A497" s="8" t="s">
        <v>459</v>
      </c>
      <c r="B497" s="9"/>
      <c r="C497" s="9"/>
      <c r="D497" s="9"/>
      <c r="E497" s="9"/>
      <c r="F497" s="9" t="s">
        <v>9</v>
      </c>
      <c r="G497" s="21"/>
      <c r="I497"/>
      <c r="J497"/>
    </row>
    <row r="498" ht="18" customHeight="1">
      <c r="G498" s="26"/>
    </row>
    <row r="499" ht="6" customHeight="1"/>
  </sheetData>
  <sheetProtection/>
  <mergeCells count="11">
    <mergeCell ref="A6:G9"/>
    <mergeCell ref="A1:G1"/>
    <mergeCell ref="A2:G2"/>
    <mergeCell ref="B14:E14"/>
    <mergeCell ref="F14:F15"/>
    <mergeCell ref="A10:G10"/>
    <mergeCell ref="A13:A15"/>
    <mergeCell ref="B13:F13"/>
    <mergeCell ref="G13:G15"/>
    <mergeCell ref="A3:G3"/>
    <mergeCell ref="A4:G4"/>
  </mergeCells>
  <printOptions/>
  <pageMargins left="0.3937007874015748" right="0.3937007874015748" top="0.5905511811023623" bottom="0.5905511811023623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2022-04-01T03:25:23Z</cp:lastPrinted>
  <dcterms:created xsi:type="dcterms:W3CDTF">2022-03-11T01:30:31Z</dcterms:created>
  <dcterms:modified xsi:type="dcterms:W3CDTF">2022-04-14T08:29:26Z</dcterms:modified>
  <cp:category/>
  <cp:version/>
  <cp:contentType/>
  <cp:contentStatus/>
</cp:coreProperties>
</file>