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1\электоронная почта\Муратова Э\ОТЧЕТЫ\УИС 2021 ежеквартально\УИС 2021\"/>
    </mc:Choice>
  </mc:AlternateContent>
  <bookViews>
    <workbookView xWindow="480" yWindow="240" windowWidth="15570" windowHeight="12450"/>
  </bookViews>
  <sheets>
    <sheet name="СВЕДЕНИЯ " sheetId="3" r:id="rId1"/>
    <sheet name="сведения с формулой" sheetId="4" r:id="rId2"/>
  </sheets>
  <definedNames>
    <definedName name="_xlnm.Print_Area" localSheetId="0">'СВЕДЕНИЯ '!$A$1:$Y$41</definedName>
    <definedName name="_xlnm.Print_Area" localSheetId="1">'сведения с формулой'!$A$1:$K$27</definedName>
  </definedNames>
  <calcPr calcId="152511"/>
</workbook>
</file>

<file path=xl/calcChain.xml><?xml version="1.0" encoding="utf-8"?>
<calcChain xmlns="http://schemas.openxmlformats.org/spreadsheetml/2006/main">
  <c r="D20" i="3" l="1"/>
  <c r="E20" i="3"/>
  <c r="B18" i="3"/>
  <c r="B20" i="3" s="1"/>
  <c r="B17" i="3"/>
  <c r="B16" i="3"/>
  <c r="B15" i="3"/>
  <c r="B14" i="3"/>
  <c r="B13" i="3"/>
  <c r="B12" i="3"/>
  <c r="B11" i="3"/>
  <c r="B10" i="3"/>
  <c r="B19" i="3" l="1"/>
  <c r="B21" i="3"/>
  <c r="E8" i="3"/>
  <c r="J8" i="3"/>
  <c r="K8" i="3"/>
  <c r="K23" i="3" s="1"/>
  <c r="F6" i="3" l="1"/>
  <c r="G6" i="3"/>
  <c r="G8" i="3" s="1"/>
  <c r="B8" i="3"/>
  <c r="I7" i="3" l="1"/>
  <c r="I8" i="3"/>
  <c r="C8" i="3"/>
  <c r="C7" i="3"/>
  <c r="K26" i="4"/>
  <c r="K20" i="4"/>
  <c r="K14" i="4"/>
  <c r="K9" i="4"/>
  <c r="C9" i="3" l="1"/>
  <c r="C11" i="3"/>
  <c r="C13" i="3"/>
  <c r="C15" i="3"/>
  <c r="C17" i="3"/>
  <c r="C20" i="3"/>
  <c r="C10" i="3"/>
  <c r="C12" i="3"/>
  <c r="C14" i="3"/>
  <c r="C16" i="3"/>
  <c r="C18" i="3"/>
  <c r="C19" i="3"/>
  <c r="C21" i="3"/>
  <c r="C22" i="3"/>
  <c r="I10" i="3"/>
  <c r="I12" i="3"/>
  <c r="I14" i="3"/>
  <c r="I16" i="3"/>
  <c r="I18" i="3"/>
  <c r="I19" i="3"/>
  <c r="I21" i="3"/>
  <c r="I22" i="3"/>
  <c r="I9" i="3"/>
  <c r="I11" i="3"/>
  <c r="I13" i="3"/>
  <c r="I15" i="3"/>
  <c r="I17" i="3"/>
  <c r="I20" i="3"/>
  <c r="K15" i="4"/>
  <c r="K21" i="4" s="1"/>
  <c r="K27" i="4" s="1"/>
</calcChain>
</file>

<file path=xl/sharedStrings.xml><?xml version="1.0" encoding="utf-8"?>
<sst xmlns="http://schemas.openxmlformats.org/spreadsheetml/2006/main" count="121" uniqueCount="59">
  <si>
    <t>№ п/п</t>
  </si>
  <si>
    <t xml:space="preserve">№ </t>
  </si>
  <si>
    <t xml:space="preserve">дата контракта </t>
  </si>
  <si>
    <t xml:space="preserve">Номенклатура закупаемой продукции, количество               (шт., кг, м и т.д.)  </t>
  </si>
  <si>
    <r>
      <t xml:space="preserve">Объем контракта, </t>
    </r>
    <r>
      <rPr>
        <b/>
        <sz val="22"/>
        <rFont val="Times New Roman"/>
        <family val="1"/>
        <charset val="204"/>
      </rPr>
      <t>тыс. руб.</t>
    </r>
  </si>
  <si>
    <t>Номер и дата контракта (договора) заказчика</t>
  </si>
  <si>
    <t>Учреждение ГУФСИН России по Кемеровской области - Кузбассу</t>
  </si>
  <si>
    <t xml:space="preserve">Заказчики, с которым  учреждение УИС заключило контракт (договор)                                                                                      </t>
  </si>
  <si>
    <t xml:space="preserve"> Муниципальное образование (городской округ, муниципальный район или округ)</t>
  </si>
  <si>
    <t>Сведения по исполнению пункта 9 перечня поручения Губернатора Кузбасса от 17.06.2019 №44</t>
  </si>
  <si>
    <t>итого 1 квартал 2021 года</t>
  </si>
  <si>
    <t>итого 2 квартал 2021 года</t>
  </si>
  <si>
    <t>всего 6 месяцев 2021 года</t>
  </si>
  <si>
    <t>итого 3 квартал 2021 года</t>
  </si>
  <si>
    <t>всего 9 месяцев 2021 года</t>
  </si>
  <si>
    <t>итого 4 квартал 2021 года</t>
  </si>
  <si>
    <t>всего 12 месяцев 2021 года</t>
  </si>
  <si>
    <t>1 квартал 2021 года</t>
  </si>
  <si>
    <t>2 квартал2021 года</t>
  </si>
  <si>
    <t>3 квартал 2021 года</t>
  </si>
  <si>
    <t>4 квартал 2021 года</t>
  </si>
  <si>
    <t>Номер и дата контракта (договора) учреждения УИС</t>
  </si>
  <si>
    <t xml:space="preserve">Форма участия </t>
  </si>
  <si>
    <t>2 квартал 2021 года</t>
  </si>
  <si>
    <t>Номер и дата контракта (договора)                                 учреждения УИС</t>
  </si>
  <si>
    <t xml:space="preserve">Заказчик, с которым  учреждение УИС заключило контракт (договор)                                                                                      </t>
  </si>
  <si>
    <t>Осинниковский городской округ</t>
  </si>
  <si>
    <t>МБОУ «Лицей № 36» (г. Осинники)</t>
  </si>
  <si>
    <t xml:space="preserve">Полотенце вафельное </t>
  </si>
  <si>
    <t>26.01.2021</t>
  </si>
  <si>
    <t xml:space="preserve">МКОУ «Школа-интернат №4» </t>
  </si>
  <si>
    <t>ИК-50 г. Юрга</t>
  </si>
  <si>
    <t>ед. поставщик</t>
  </si>
  <si>
    <t>23032021</t>
  </si>
  <si>
    <t>25.03.2021</t>
  </si>
  <si>
    <t>2332021</t>
  </si>
  <si>
    <t>МБУДО "ДДТ им.Зотова В.А."</t>
  </si>
  <si>
    <t>Жилет сигнальный</t>
  </si>
  <si>
    <t>МБДОУ Детский сад № 34 "Красная шапочка", 4222006201</t>
  </si>
  <si>
    <t>МБДОУ Детский сад № 35 «Колокольчик», 4222012290</t>
  </si>
  <si>
    <t>МБДОУ  Детский сад № 7 "Василек", 4222005889</t>
  </si>
  <si>
    <t>МБДОУ  Детский сад № 21 "Ивушка", 4222005896</t>
  </si>
  <si>
    <t>МБДОУ Детский сад № 25 "Золотой петушок", 4222005945</t>
  </si>
  <si>
    <t>МБДОУ Детский сад № 28 "Дельфин", 4222006191</t>
  </si>
  <si>
    <t>МБДОУ Детский сад №33 "Росинка", 4222005840</t>
  </si>
  <si>
    <t>МБДОУ Детский сад № 36 "Тополек", 4222006593</t>
  </si>
  <si>
    <t>МБДОУ Детский сад № 39 "Сказка", 4222005529</t>
  </si>
  <si>
    <t>МБДОУ Детский сад № 40 "Подснежник", 4222005511</t>
  </si>
  <si>
    <t>МБОУ  «Детский сад № 13», 4222011402</t>
  </si>
  <si>
    <t>МБДОУ Детский сад № 19 "Ромашка", 4222005960</t>
  </si>
  <si>
    <t>МБДОУ Детский сад № 9 "Светлячок", 4222005871</t>
  </si>
  <si>
    <t>МБОУ «СОШ № 31», 4222003112</t>
  </si>
  <si>
    <t>Комплект постельного белья</t>
  </si>
  <si>
    <t>Черенки, швабры, разделочные  доски</t>
  </si>
  <si>
    <t>ЛИУ № 16         г. Новокузнецк</t>
  </si>
  <si>
    <t>ИК-43 г.Кемерово</t>
  </si>
  <si>
    <t>01.02.2021</t>
  </si>
  <si>
    <t>01.01.2021</t>
  </si>
  <si>
    <t>Итого 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</si>
</sst>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9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33" xfId="0" applyNumberFormat="1" applyFont="1" applyFill="1" applyBorder="1" applyAlignment="1">
      <alignment horizontal="center" vertical="center" wrapText="1"/>
    </xf>
    <xf numFmtId="49" fontId="5" fillId="0" borderId="33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view="pageBreakPreview" topLeftCell="A4" zoomScale="44" zoomScaleNormal="100" zoomScaleSheetLayoutView="44" workbookViewId="0">
      <selection activeCell="H8" sqref="H8"/>
    </sheetView>
  </sheetViews>
  <sheetFormatPr defaultColWidth="9.140625" defaultRowHeight="27.75" x14ac:dyDescent="0.4"/>
  <cols>
    <col min="1" max="1" width="34.42578125" style="13" customWidth="1"/>
    <col min="2" max="2" width="41.5703125" style="1" customWidth="1"/>
    <col min="3" max="3" width="29.85546875" style="1" customWidth="1"/>
    <col min="4" max="4" width="28.7109375" style="14" customWidth="1"/>
    <col min="5" max="5" width="35.7109375" style="14" customWidth="1"/>
    <col min="6" max="6" width="22.85546875" style="14" customWidth="1"/>
    <col min="7" max="7" width="27.28515625" style="14" customWidth="1"/>
    <col min="8" max="8" width="40.5703125" style="14" customWidth="1"/>
    <col min="9" max="9" width="35.85546875" style="14" customWidth="1"/>
    <col min="10" max="10" width="40.42578125" style="1" customWidth="1"/>
    <col min="11" max="11" width="55.28515625" style="1" customWidth="1"/>
    <col min="12" max="16384" width="9.140625" style="1"/>
  </cols>
  <sheetData>
    <row r="1" spans="1:11" ht="89.25" customHeight="1" thickBot="1" x14ac:dyDescent="0.45">
      <c r="A1" s="41" t="s">
        <v>9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2" customFormat="1" ht="120" customHeight="1" x14ac:dyDescent="0.25">
      <c r="A2" s="46" t="s">
        <v>0</v>
      </c>
      <c r="B2" s="42" t="s">
        <v>6</v>
      </c>
      <c r="C2" s="42" t="s">
        <v>22</v>
      </c>
      <c r="D2" s="48" t="s">
        <v>5</v>
      </c>
      <c r="E2" s="48"/>
      <c r="F2" s="48" t="s">
        <v>24</v>
      </c>
      <c r="G2" s="48"/>
      <c r="H2" s="49" t="s">
        <v>25</v>
      </c>
      <c r="I2" s="48" t="s">
        <v>8</v>
      </c>
      <c r="J2" s="42" t="s">
        <v>3</v>
      </c>
      <c r="K2" s="44" t="s">
        <v>4</v>
      </c>
    </row>
    <row r="3" spans="1:11" s="2" customFormat="1" ht="243" customHeight="1" thickBot="1" x14ac:dyDescent="0.3">
      <c r="A3" s="47"/>
      <c r="B3" s="43"/>
      <c r="C3" s="43"/>
      <c r="D3" s="23" t="s">
        <v>1</v>
      </c>
      <c r="E3" s="23" t="s">
        <v>2</v>
      </c>
      <c r="F3" s="23" t="s">
        <v>1</v>
      </c>
      <c r="G3" s="23" t="s">
        <v>2</v>
      </c>
      <c r="H3" s="50"/>
      <c r="I3" s="51"/>
      <c r="J3" s="43"/>
      <c r="K3" s="45"/>
    </row>
    <row r="4" spans="1:11" ht="28.5" thickBot="1" x14ac:dyDescent="0.45">
      <c r="A4" s="5">
        <v>1</v>
      </c>
      <c r="B4" s="24">
        <v>2</v>
      </c>
      <c r="C4" s="24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4">
        <v>10</v>
      </c>
      <c r="K4" s="26">
        <v>11</v>
      </c>
    </row>
    <row r="5" spans="1:11" s="2" customFormat="1" x14ac:dyDescent="0.25">
      <c r="A5" s="32" t="s">
        <v>17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s="29" customFormat="1" ht="55.15" customHeight="1" x14ac:dyDescent="0.25">
      <c r="A6" s="76">
        <v>1</v>
      </c>
      <c r="B6" s="70" t="s">
        <v>55</v>
      </c>
      <c r="C6" s="70" t="s">
        <v>32</v>
      </c>
      <c r="D6" s="27">
        <v>13</v>
      </c>
      <c r="E6" s="28" t="s">
        <v>29</v>
      </c>
      <c r="F6" s="28">
        <f t="shared" ref="F6:G6" si="0">D6</f>
        <v>13</v>
      </c>
      <c r="G6" s="28" t="str">
        <f t="shared" si="0"/>
        <v>26.01.2021</v>
      </c>
      <c r="H6" s="71" t="s">
        <v>27</v>
      </c>
      <c r="I6" s="71" t="s">
        <v>26</v>
      </c>
      <c r="J6" s="70" t="s">
        <v>28</v>
      </c>
      <c r="K6" s="72">
        <v>3</v>
      </c>
    </row>
    <row r="7" spans="1:11" s="29" customFormat="1" ht="55.15" customHeight="1" x14ac:dyDescent="0.25">
      <c r="A7" s="76">
        <v>2</v>
      </c>
      <c r="B7" s="70" t="s">
        <v>31</v>
      </c>
      <c r="C7" s="70" t="str">
        <f>$C$6</f>
        <v>ед. поставщик</v>
      </c>
      <c r="D7" s="28" t="s">
        <v>33</v>
      </c>
      <c r="E7" s="28" t="s">
        <v>34</v>
      </c>
      <c r="F7" s="28" t="s">
        <v>35</v>
      </c>
      <c r="G7" s="28" t="s">
        <v>34</v>
      </c>
      <c r="H7" s="71" t="s">
        <v>36</v>
      </c>
      <c r="I7" s="71" t="str">
        <f>$I$6</f>
        <v>Осинниковский городской округ</v>
      </c>
      <c r="J7" s="70" t="s">
        <v>37</v>
      </c>
      <c r="K7" s="72">
        <v>0.72</v>
      </c>
    </row>
    <row r="8" spans="1:11" s="29" customFormat="1" ht="55.5" x14ac:dyDescent="0.25">
      <c r="A8" s="76">
        <v>3</v>
      </c>
      <c r="B8" s="70" t="str">
        <f t="shared" ref="B8:G8" si="1">B6</f>
        <v>ИК-43 г.Кемерово</v>
      </c>
      <c r="C8" s="70" t="str">
        <f t="shared" si="1"/>
        <v>ед. поставщик</v>
      </c>
      <c r="D8" s="27">
        <v>12</v>
      </c>
      <c r="E8" s="28" t="str">
        <f t="shared" si="1"/>
        <v>26.01.2021</v>
      </c>
      <c r="F8" s="27">
        <v>12</v>
      </c>
      <c r="G8" s="28" t="str">
        <f t="shared" si="1"/>
        <v>26.01.2021</v>
      </c>
      <c r="H8" s="71" t="s">
        <v>30</v>
      </c>
      <c r="I8" s="71" t="str">
        <f t="shared" ref="I8:K8" si="2">I6</f>
        <v>Осинниковский городской округ</v>
      </c>
      <c r="J8" s="70" t="str">
        <f t="shared" si="2"/>
        <v xml:space="preserve">Полотенце вафельное </v>
      </c>
      <c r="K8" s="72">
        <f t="shared" si="2"/>
        <v>3</v>
      </c>
    </row>
    <row r="9" spans="1:11" s="29" customFormat="1" ht="111" x14ac:dyDescent="0.25">
      <c r="A9" s="77">
        <v>4</v>
      </c>
      <c r="B9" s="73" t="s">
        <v>55</v>
      </c>
      <c r="C9" s="73" t="str">
        <f t="shared" ref="C9:C22" si="3">$C$8</f>
        <v>ед. поставщик</v>
      </c>
      <c r="D9" s="30">
        <v>21</v>
      </c>
      <c r="E9" s="31" t="s">
        <v>56</v>
      </c>
      <c r="F9" s="30">
        <v>21</v>
      </c>
      <c r="G9" s="31" t="s">
        <v>56</v>
      </c>
      <c r="H9" s="74" t="s">
        <v>38</v>
      </c>
      <c r="I9" s="74" t="str">
        <f t="shared" ref="I9:I22" si="4">$I$8</f>
        <v>Осинниковский городской округ</v>
      </c>
      <c r="J9" s="73" t="s">
        <v>52</v>
      </c>
      <c r="K9" s="75">
        <v>2.25</v>
      </c>
    </row>
    <row r="10" spans="1:11" s="29" customFormat="1" ht="83.25" x14ac:dyDescent="0.25">
      <c r="A10" s="77">
        <v>5</v>
      </c>
      <c r="B10" s="73" t="str">
        <f t="shared" ref="B10:B18" si="5">$B$9</f>
        <v>ИК-43 г.Кемерово</v>
      </c>
      <c r="C10" s="73" t="str">
        <f t="shared" si="3"/>
        <v>ед. поставщик</v>
      </c>
      <c r="D10" s="30">
        <v>24</v>
      </c>
      <c r="E10" s="31" t="s">
        <v>56</v>
      </c>
      <c r="F10" s="30">
        <v>24</v>
      </c>
      <c r="G10" s="31" t="s">
        <v>56</v>
      </c>
      <c r="H10" s="74" t="s">
        <v>39</v>
      </c>
      <c r="I10" s="74" t="str">
        <f t="shared" si="4"/>
        <v>Осинниковский городской округ</v>
      </c>
      <c r="J10" s="73" t="s">
        <v>52</v>
      </c>
      <c r="K10" s="75">
        <v>1.5</v>
      </c>
    </row>
    <row r="11" spans="1:11" s="29" customFormat="1" ht="83.25" x14ac:dyDescent="0.25">
      <c r="A11" s="77">
        <v>6</v>
      </c>
      <c r="B11" s="73" t="str">
        <f t="shared" si="5"/>
        <v>ИК-43 г.Кемерово</v>
      </c>
      <c r="C11" s="73" t="str">
        <f t="shared" si="3"/>
        <v>ед. поставщик</v>
      </c>
      <c r="D11" s="30">
        <v>22</v>
      </c>
      <c r="E11" s="31" t="s">
        <v>56</v>
      </c>
      <c r="F11" s="30">
        <v>22</v>
      </c>
      <c r="G11" s="31" t="s">
        <v>56</v>
      </c>
      <c r="H11" s="74" t="s">
        <v>40</v>
      </c>
      <c r="I11" s="74" t="str">
        <f t="shared" si="4"/>
        <v>Осинниковский городской округ</v>
      </c>
      <c r="J11" s="73" t="s">
        <v>52</v>
      </c>
      <c r="K11" s="75">
        <v>2.25</v>
      </c>
    </row>
    <row r="12" spans="1:11" s="29" customFormat="1" ht="83.25" x14ac:dyDescent="0.25">
      <c r="A12" s="77">
        <v>7</v>
      </c>
      <c r="B12" s="73" t="str">
        <f t="shared" si="5"/>
        <v>ИК-43 г.Кемерово</v>
      </c>
      <c r="C12" s="73" t="str">
        <f t="shared" si="3"/>
        <v>ед. поставщик</v>
      </c>
      <c r="D12" s="30">
        <v>19</v>
      </c>
      <c r="E12" s="31" t="s">
        <v>56</v>
      </c>
      <c r="F12" s="30">
        <v>19</v>
      </c>
      <c r="G12" s="31" t="s">
        <v>56</v>
      </c>
      <c r="H12" s="74" t="s">
        <v>41</v>
      </c>
      <c r="I12" s="74" t="str">
        <f t="shared" si="4"/>
        <v>Осинниковский городской округ</v>
      </c>
      <c r="J12" s="73" t="s">
        <v>52</v>
      </c>
      <c r="K12" s="75">
        <v>2.25</v>
      </c>
    </row>
    <row r="13" spans="1:11" s="29" customFormat="1" ht="111" x14ac:dyDescent="0.25">
      <c r="A13" s="77">
        <v>8</v>
      </c>
      <c r="B13" s="73" t="str">
        <f t="shared" si="5"/>
        <v>ИК-43 г.Кемерово</v>
      </c>
      <c r="C13" s="73" t="str">
        <f t="shared" si="3"/>
        <v>ед. поставщик</v>
      </c>
      <c r="D13" s="30">
        <v>30</v>
      </c>
      <c r="E13" s="31" t="s">
        <v>56</v>
      </c>
      <c r="F13" s="30">
        <v>30</v>
      </c>
      <c r="G13" s="31" t="s">
        <v>57</v>
      </c>
      <c r="H13" s="74" t="s">
        <v>42</v>
      </c>
      <c r="I13" s="74" t="str">
        <f t="shared" si="4"/>
        <v>Осинниковский городской округ</v>
      </c>
      <c r="J13" s="73" t="s">
        <v>52</v>
      </c>
      <c r="K13" s="75">
        <v>11.25</v>
      </c>
    </row>
    <row r="14" spans="1:11" s="29" customFormat="1" ht="83.25" x14ac:dyDescent="0.25">
      <c r="A14" s="77">
        <v>9</v>
      </c>
      <c r="B14" s="73" t="str">
        <f t="shared" si="5"/>
        <v>ИК-43 г.Кемерово</v>
      </c>
      <c r="C14" s="73" t="str">
        <f t="shared" si="3"/>
        <v>ед. поставщик</v>
      </c>
      <c r="D14" s="30">
        <v>18</v>
      </c>
      <c r="E14" s="31" t="s">
        <v>56</v>
      </c>
      <c r="F14" s="30">
        <v>18</v>
      </c>
      <c r="G14" s="31" t="s">
        <v>56</v>
      </c>
      <c r="H14" s="74" t="s">
        <v>43</v>
      </c>
      <c r="I14" s="74" t="str">
        <f t="shared" si="4"/>
        <v>Осинниковский городской округ</v>
      </c>
      <c r="J14" s="73" t="s">
        <v>52</v>
      </c>
      <c r="K14" s="75">
        <v>2.25</v>
      </c>
    </row>
    <row r="15" spans="1:11" s="29" customFormat="1" ht="83.25" x14ac:dyDescent="0.25">
      <c r="A15" s="77">
        <v>10</v>
      </c>
      <c r="B15" s="73" t="str">
        <f t="shared" si="5"/>
        <v>ИК-43 г.Кемерово</v>
      </c>
      <c r="C15" s="73" t="str">
        <f t="shared" si="3"/>
        <v>ед. поставщик</v>
      </c>
      <c r="D15" s="30">
        <v>20</v>
      </c>
      <c r="E15" s="31" t="s">
        <v>56</v>
      </c>
      <c r="F15" s="30">
        <v>20</v>
      </c>
      <c r="G15" s="31" t="s">
        <v>56</v>
      </c>
      <c r="H15" s="74" t="s">
        <v>44</v>
      </c>
      <c r="I15" s="74" t="str">
        <f t="shared" si="4"/>
        <v>Осинниковский городской округ</v>
      </c>
      <c r="J15" s="73" t="s">
        <v>52</v>
      </c>
      <c r="K15" s="75">
        <v>2.25</v>
      </c>
    </row>
    <row r="16" spans="1:11" s="29" customFormat="1" ht="83.25" x14ac:dyDescent="0.25">
      <c r="A16" s="77">
        <v>11</v>
      </c>
      <c r="B16" s="73" t="str">
        <f t="shared" si="5"/>
        <v>ИК-43 г.Кемерово</v>
      </c>
      <c r="C16" s="73" t="str">
        <f t="shared" si="3"/>
        <v>ед. поставщик</v>
      </c>
      <c r="D16" s="30">
        <v>28</v>
      </c>
      <c r="E16" s="31" t="s">
        <v>56</v>
      </c>
      <c r="F16" s="30">
        <v>28</v>
      </c>
      <c r="G16" s="31" t="s">
        <v>56</v>
      </c>
      <c r="H16" s="74" t="s">
        <v>45</v>
      </c>
      <c r="I16" s="74" t="str">
        <f t="shared" si="4"/>
        <v>Осинниковский городской округ</v>
      </c>
      <c r="J16" s="73" t="s">
        <v>52</v>
      </c>
      <c r="K16" s="75">
        <v>2.25</v>
      </c>
    </row>
    <row r="17" spans="1:11" s="29" customFormat="1" ht="83.25" x14ac:dyDescent="0.25">
      <c r="A17" s="77">
        <v>12</v>
      </c>
      <c r="B17" s="73" t="str">
        <f t="shared" si="5"/>
        <v>ИК-43 г.Кемерово</v>
      </c>
      <c r="C17" s="73" t="str">
        <f t="shared" si="3"/>
        <v>ед. поставщик</v>
      </c>
      <c r="D17" s="30">
        <v>26</v>
      </c>
      <c r="E17" s="31" t="s">
        <v>56</v>
      </c>
      <c r="F17" s="30">
        <v>26</v>
      </c>
      <c r="G17" s="31" t="s">
        <v>56</v>
      </c>
      <c r="H17" s="74" t="s">
        <v>46</v>
      </c>
      <c r="I17" s="74" t="str">
        <f t="shared" si="4"/>
        <v>Осинниковский городской округ</v>
      </c>
      <c r="J17" s="73" t="s">
        <v>52</v>
      </c>
      <c r="K17" s="75">
        <v>2.25</v>
      </c>
    </row>
    <row r="18" spans="1:11" s="29" customFormat="1" ht="83.25" x14ac:dyDescent="0.25">
      <c r="A18" s="77">
        <v>13</v>
      </c>
      <c r="B18" s="73" t="str">
        <f t="shared" si="5"/>
        <v>ИК-43 г.Кемерово</v>
      </c>
      <c r="C18" s="73" t="str">
        <f t="shared" si="3"/>
        <v>ед. поставщик</v>
      </c>
      <c r="D18" s="30">
        <v>27</v>
      </c>
      <c r="E18" s="31" t="s">
        <v>56</v>
      </c>
      <c r="F18" s="30">
        <v>27</v>
      </c>
      <c r="G18" s="31" t="s">
        <v>56</v>
      </c>
      <c r="H18" s="74" t="s">
        <v>47</v>
      </c>
      <c r="I18" s="74" t="str">
        <f t="shared" si="4"/>
        <v>Осинниковский городской округ</v>
      </c>
      <c r="J18" s="73" t="s">
        <v>52</v>
      </c>
      <c r="K18" s="75">
        <v>2.25</v>
      </c>
    </row>
    <row r="19" spans="1:11" s="29" customFormat="1" ht="55.5" x14ac:dyDescent="0.25">
      <c r="A19" s="77">
        <v>14</v>
      </c>
      <c r="B19" s="73" t="str">
        <f>$B$18</f>
        <v>ИК-43 г.Кемерово</v>
      </c>
      <c r="C19" s="73" t="str">
        <f t="shared" si="3"/>
        <v>ед. поставщик</v>
      </c>
      <c r="D19" s="30">
        <v>25</v>
      </c>
      <c r="E19" s="31" t="s">
        <v>56</v>
      </c>
      <c r="F19" s="30">
        <v>25</v>
      </c>
      <c r="G19" s="31" t="s">
        <v>56</v>
      </c>
      <c r="H19" s="74" t="s">
        <v>48</v>
      </c>
      <c r="I19" s="74" t="str">
        <f t="shared" si="4"/>
        <v>Осинниковский городской округ</v>
      </c>
      <c r="J19" s="73" t="s">
        <v>52</v>
      </c>
      <c r="K19" s="75">
        <v>2.25</v>
      </c>
    </row>
    <row r="20" spans="1:11" s="29" customFormat="1" ht="83.25" x14ac:dyDescent="0.25">
      <c r="A20" s="77">
        <v>15</v>
      </c>
      <c r="B20" s="73" t="str">
        <f>$B$18</f>
        <v>ИК-43 г.Кемерово</v>
      </c>
      <c r="C20" s="73" t="str">
        <f t="shared" si="3"/>
        <v>ед. поставщик</v>
      </c>
      <c r="D20" s="31">
        <f t="shared" ref="D20:E20" si="6">F20</f>
        <v>29</v>
      </c>
      <c r="E20" s="31" t="str">
        <f t="shared" si="6"/>
        <v>01.02.2021</v>
      </c>
      <c r="F20" s="30">
        <v>29</v>
      </c>
      <c r="G20" s="31" t="s">
        <v>56</v>
      </c>
      <c r="H20" s="74" t="s">
        <v>49</v>
      </c>
      <c r="I20" s="74" t="str">
        <f t="shared" si="4"/>
        <v>Осинниковский городской округ</v>
      </c>
      <c r="J20" s="73" t="s">
        <v>52</v>
      </c>
      <c r="K20" s="75">
        <v>2.25</v>
      </c>
    </row>
    <row r="21" spans="1:11" s="29" customFormat="1" ht="83.25" x14ac:dyDescent="0.25">
      <c r="A21" s="77">
        <v>16</v>
      </c>
      <c r="B21" s="73" t="str">
        <f>$B$18</f>
        <v>ИК-43 г.Кемерово</v>
      </c>
      <c r="C21" s="73" t="str">
        <f t="shared" si="3"/>
        <v>ед. поставщик</v>
      </c>
      <c r="D21" s="30">
        <v>23</v>
      </c>
      <c r="E21" s="31" t="s">
        <v>56</v>
      </c>
      <c r="F21" s="30">
        <v>23</v>
      </c>
      <c r="G21" s="31" t="s">
        <v>56</v>
      </c>
      <c r="H21" s="74" t="s">
        <v>50</v>
      </c>
      <c r="I21" s="74" t="str">
        <f t="shared" si="4"/>
        <v>Осинниковский городской округ</v>
      </c>
      <c r="J21" s="73" t="s">
        <v>52</v>
      </c>
      <c r="K21" s="75">
        <v>2.25</v>
      </c>
    </row>
    <row r="22" spans="1:11" s="29" customFormat="1" ht="55.5" x14ac:dyDescent="0.25">
      <c r="A22" s="77">
        <v>17</v>
      </c>
      <c r="B22" s="73" t="s">
        <v>54</v>
      </c>
      <c r="C22" s="73" t="str">
        <f t="shared" si="3"/>
        <v>ед. поставщик</v>
      </c>
      <c r="D22" s="30">
        <v>19</v>
      </c>
      <c r="E22" s="31" t="s">
        <v>34</v>
      </c>
      <c r="F22" s="30">
        <v>19</v>
      </c>
      <c r="G22" s="31" t="s">
        <v>34</v>
      </c>
      <c r="H22" s="74" t="s">
        <v>51</v>
      </c>
      <c r="I22" s="74" t="str">
        <f t="shared" si="4"/>
        <v>Осинниковский городской округ</v>
      </c>
      <c r="J22" s="73" t="s">
        <v>53</v>
      </c>
      <c r="K22" s="75">
        <v>3.5</v>
      </c>
    </row>
    <row r="23" spans="1:11" s="2" customFormat="1" ht="28.5" thickBot="1" x14ac:dyDescent="0.3">
      <c r="A23" s="39" t="s">
        <v>58</v>
      </c>
      <c r="B23" s="40"/>
      <c r="C23" s="40"/>
      <c r="D23" s="40"/>
      <c r="E23" s="40"/>
      <c r="F23" s="40"/>
      <c r="G23" s="40"/>
      <c r="H23" s="40"/>
      <c r="I23" s="40"/>
      <c r="J23" s="40"/>
      <c r="K23" s="10">
        <f>SUM(K6:K22)</f>
        <v>47.72</v>
      </c>
    </row>
    <row r="24" spans="1:11" s="2" customFormat="1" ht="28.5" thickBot="1" x14ac:dyDescent="0.3">
      <c r="A24" s="32" t="s">
        <v>23</v>
      </c>
      <c r="B24" s="33"/>
      <c r="C24" s="33"/>
      <c r="D24" s="33"/>
      <c r="E24" s="33"/>
      <c r="F24" s="33"/>
      <c r="G24" s="33"/>
      <c r="H24" s="33"/>
      <c r="I24" s="33"/>
      <c r="J24" s="33"/>
      <c r="K24" s="34"/>
    </row>
    <row r="25" spans="1:11" s="2" customFormat="1" x14ac:dyDescent="0.25">
      <c r="A25" s="11">
        <v>1</v>
      </c>
      <c r="B25" s="8"/>
      <c r="C25" s="8"/>
      <c r="D25" s="21"/>
      <c r="E25" s="21"/>
      <c r="F25" s="21"/>
      <c r="G25" s="21"/>
      <c r="H25" s="21"/>
      <c r="I25" s="21"/>
      <c r="J25" s="8"/>
      <c r="K25" s="9"/>
    </row>
    <row r="26" spans="1:11" s="2" customFormat="1" x14ac:dyDescent="0.25">
      <c r="A26" s="12">
        <v>2</v>
      </c>
      <c r="B26" s="7"/>
      <c r="C26" s="7"/>
      <c r="D26" s="22"/>
      <c r="E26" s="22"/>
      <c r="F26" s="22"/>
      <c r="G26" s="22"/>
      <c r="H26" s="22"/>
      <c r="I26" s="22"/>
      <c r="J26" s="7"/>
      <c r="K26" s="6"/>
    </row>
    <row r="27" spans="1:11" s="2" customFormat="1" x14ac:dyDescent="0.25">
      <c r="A27" s="12">
        <v>3</v>
      </c>
      <c r="B27" s="7"/>
      <c r="C27" s="7"/>
      <c r="D27" s="22"/>
      <c r="E27" s="22"/>
      <c r="F27" s="22"/>
      <c r="G27" s="22"/>
      <c r="H27" s="22"/>
      <c r="I27" s="22"/>
      <c r="J27" s="7"/>
      <c r="K27" s="6"/>
    </row>
    <row r="28" spans="1:11" s="2" customFormat="1" x14ac:dyDescent="0.25">
      <c r="A28" s="35" t="s">
        <v>11</v>
      </c>
      <c r="B28" s="36"/>
      <c r="C28" s="36"/>
      <c r="D28" s="36"/>
      <c r="E28" s="36"/>
      <c r="F28" s="36"/>
      <c r="G28" s="36"/>
      <c r="H28" s="36"/>
      <c r="I28" s="36"/>
      <c r="J28" s="36"/>
      <c r="K28" s="6"/>
    </row>
    <row r="29" spans="1:11" s="2" customFormat="1" ht="28.5" thickBot="1" x14ac:dyDescent="0.3">
      <c r="A29" s="37" t="s">
        <v>12</v>
      </c>
      <c r="B29" s="38"/>
      <c r="C29" s="38"/>
      <c r="D29" s="38"/>
      <c r="E29" s="38"/>
      <c r="F29" s="38"/>
      <c r="G29" s="38"/>
      <c r="H29" s="38"/>
      <c r="I29" s="38"/>
      <c r="J29" s="38"/>
      <c r="K29" s="10"/>
    </row>
    <row r="30" spans="1:11" s="2" customFormat="1" ht="28.5" thickBot="1" x14ac:dyDescent="0.3">
      <c r="A30" s="32" t="s">
        <v>19</v>
      </c>
      <c r="B30" s="33"/>
      <c r="C30" s="33"/>
      <c r="D30" s="33"/>
      <c r="E30" s="33"/>
      <c r="F30" s="33"/>
      <c r="G30" s="33"/>
      <c r="H30" s="33"/>
      <c r="I30" s="33"/>
      <c r="J30" s="33"/>
      <c r="K30" s="34"/>
    </row>
    <row r="31" spans="1:11" s="2" customFormat="1" x14ac:dyDescent="0.25">
      <c r="A31" s="11">
        <v>1</v>
      </c>
      <c r="B31" s="8"/>
      <c r="C31" s="8"/>
      <c r="D31" s="21"/>
      <c r="E31" s="21"/>
      <c r="F31" s="21"/>
      <c r="G31" s="21"/>
      <c r="H31" s="21"/>
      <c r="I31" s="21"/>
      <c r="J31" s="8"/>
      <c r="K31" s="9"/>
    </row>
    <row r="32" spans="1:11" s="2" customFormat="1" x14ac:dyDescent="0.25">
      <c r="A32" s="12">
        <v>2</v>
      </c>
      <c r="B32" s="7"/>
      <c r="C32" s="7"/>
      <c r="D32" s="22"/>
      <c r="E32" s="22"/>
      <c r="F32" s="22"/>
      <c r="G32" s="22"/>
      <c r="H32" s="22"/>
      <c r="I32" s="22"/>
      <c r="J32" s="7"/>
      <c r="K32" s="6"/>
    </row>
    <row r="33" spans="1:11" s="2" customFormat="1" x14ac:dyDescent="0.25">
      <c r="A33" s="12">
        <v>3</v>
      </c>
      <c r="B33" s="7"/>
      <c r="C33" s="7"/>
      <c r="D33" s="22"/>
      <c r="E33" s="22"/>
      <c r="F33" s="22"/>
      <c r="G33" s="22"/>
      <c r="H33" s="22"/>
      <c r="I33" s="22"/>
      <c r="J33" s="7"/>
      <c r="K33" s="6"/>
    </row>
    <row r="34" spans="1:11" s="2" customFormat="1" x14ac:dyDescent="0.25">
      <c r="A34" s="35" t="s">
        <v>13</v>
      </c>
      <c r="B34" s="36"/>
      <c r="C34" s="36"/>
      <c r="D34" s="36"/>
      <c r="E34" s="36"/>
      <c r="F34" s="36"/>
      <c r="G34" s="36"/>
      <c r="H34" s="36"/>
      <c r="I34" s="36"/>
      <c r="J34" s="36"/>
      <c r="K34" s="6"/>
    </row>
    <row r="35" spans="1:11" s="2" customFormat="1" ht="28.5" thickBot="1" x14ac:dyDescent="0.3">
      <c r="A35" s="37" t="s">
        <v>14</v>
      </c>
      <c r="B35" s="38"/>
      <c r="C35" s="38"/>
      <c r="D35" s="38"/>
      <c r="E35" s="38"/>
      <c r="F35" s="38"/>
      <c r="G35" s="38"/>
      <c r="H35" s="38"/>
      <c r="I35" s="38"/>
      <c r="J35" s="38"/>
      <c r="K35" s="10"/>
    </row>
    <row r="36" spans="1:11" s="2" customFormat="1" ht="28.5" thickBot="1" x14ac:dyDescent="0.3">
      <c r="A36" s="32" t="s">
        <v>20</v>
      </c>
      <c r="B36" s="33"/>
      <c r="C36" s="33"/>
      <c r="D36" s="33"/>
      <c r="E36" s="33"/>
      <c r="F36" s="33"/>
      <c r="G36" s="33"/>
      <c r="H36" s="33"/>
      <c r="I36" s="33"/>
      <c r="J36" s="33"/>
      <c r="K36" s="34"/>
    </row>
    <row r="37" spans="1:11" s="2" customFormat="1" x14ac:dyDescent="0.25">
      <c r="A37" s="11">
        <v>1</v>
      </c>
      <c r="B37" s="8"/>
      <c r="C37" s="8"/>
      <c r="D37" s="21"/>
      <c r="E37" s="21"/>
      <c r="F37" s="21"/>
      <c r="G37" s="21"/>
      <c r="H37" s="21"/>
      <c r="I37" s="21"/>
      <c r="J37" s="8"/>
      <c r="K37" s="9"/>
    </row>
    <row r="38" spans="1:11" s="2" customFormat="1" x14ac:dyDescent="0.25">
      <c r="A38" s="12">
        <v>2</v>
      </c>
      <c r="B38" s="7"/>
      <c r="C38" s="7"/>
      <c r="D38" s="22"/>
      <c r="E38" s="22"/>
      <c r="F38" s="22"/>
      <c r="G38" s="22"/>
      <c r="H38" s="22"/>
      <c r="I38" s="22"/>
      <c r="J38" s="7"/>
      <c r="K38" s="6"/>
    </row>
    <row r="39" spans="1:11" s="2" customFormat="1" x14ac:dyDescent="0.25">
      <c r="A39" s="12">
        <v>3</v>
      </c>
      <c r="B39" s="7"/>
      <c r="C39" s="7"/>
      <c r="D39" s="22"/>
      <c r="E39" s="22"/>
      <c r="F39" s="22"/>
      <c r="G39" s="22"/>
      <c r="H39" s="22"/>
      <c r="I39" s="22"/>
      <c r="J39" s="7"/>
      <c r="K39" s="6"/>
    </row>
    <row r="40" spans="1:11" s="2" customFormat="1" x14ac:dyDescent="0.25">
      <c r="A40" s="35" t="s">
        <v>15</v>
      </c>
      <c r="B40" s="36"/>
      <c r="C40" s="36"/>
      <c r="D40" s="36"/>
      <c r="E40" s="36"/>
      <c r="F40" s="36"/>
      <c r="G40" s="36"/>
      <c r="H40" s="36"/>
      <c r="I40" s="36"/>
      <c r="J40" s="36"/>
      <c r="K40" s="6"/>
    </row>
    <row r="41" spans="1:11" s="2" customFormat="1" ht="28.5" thickBot="1" x14ac:dyDescent="0.3">
      <c r="A41" s="37" t="s">
        <v>16</v>
      </c>
      <c r="B41" s="38"/>
      <c r="C41" s="38"/>
      <c r="D41" s="38"/>
      <c r="E41" s="38"/>
      <c r="F41" s="38"/>
      <c r="G41" s="38"/>
      <c r="H41" s="38"/>
      <c r="I41" s="38"/>
      <c r="J41" s="38"/>
      <c r="K41" s="10"/>
    </row>
  </sheetData>
  <mergeCells count="21">
    <mergeCell ref="A5:K5"/>
    <mergeCell ref="A23:J23"/>
    <mergeCell ref="A24:K24"/>
    <mergeCell ref="A28:J28"/>
    <mergeCell ref="A1:K1"/>
    <mergeCell ref="J2:J3"/>
    <mergeCell ref="K2:K3"/>
    <mergeCell ref="A2:A3"/>
    <mergeCell ref="B2:B3"/>
    <mergeCell ref="C2:C3"/>
    <mergeCell ref="D2:E2"/>
    <mergeCell ref="F2:G2"/>
    <mergeCell ref="H2:H3"/>
    <mergeCell ref="I2:I3"/>
    <mergeCell ref="A36:K36"/>
    <mergeCell ref="A40:J40"/>
    <mergeCell ref="A41:J41"/>
    <mergeCell ref="A29:J29"/>
    <mergeCell ref="A30:K30"/>
    <mergeCell ref="A34:J34"/>
    <mergeCell ref="A35:J35"/>
  </mergeCells>
  <pageMargins left="0" right="0" top="0.35433070866141736" bottom="0" header="0" footer="0"/>
  <pageSetup paperSize="9" scale="24" orientation="landscape" r:id="rId1"/>
  <ignoredErrors>
    <ignoredError sqref="D7 F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view="pageBreakPreview" zoomScale="30" zoomScaleNormal="100" zoomScaleSheetLayoutView="30" workbookViewId="0">
      <selection activeCell="D17" sqref="D17"/>
    </sheetView>
  </sheetViews>
  <sheetFormatPr defaultColWidth="9.140625" defaultRowHeight="27.75" x14ac:dyDescent="0.4"/>
  <cols>
    <col min="1" max="1" width="9.140625" style="13"/>
    <col min="2" max="2" width="31.85546875" style="1" customWidth="1"/>
    <col min="3" max="3" width="23" style="1" customWidth="1"/>
    <col min="4" max="4" width="23.140625" style="14" customWidth="1"/>
    <col min="5" max="5" width="27" style="14" customWidth="1"/>
    <col min="6" max="6" width="22.85546875" style="14" customWidth="1"/>
    <col min="7" max="7" width="27.28515625" style="14" customWidth="1"/>
    <col min="8" max="8" width="40.5703125" style="14" customWidth="1"/>
    <col min="9" max="9" width="30.5703125" style="14" customWidth="1"/>
    <col min="10" max="10" width="28.42578125" style="1" customWidth="1"/>
    <col min="11" max="11" width="24.42578125" style="1" customWidth="1"/>
    <col min="12" max="16384" width="9.140625" style="1"/>
  </cols>
  <sheetData>
    <row r="1" spans="1:11" ht="89.25" customHeight="1" thickBot="1" x14ac:dyDescent="0.45">
      <c r="A1" s="41" t="s">
        <v>9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2" customFormat="1" ht="120" customHeight="1" thickBot="1" x14ac:dyDescent="0.3">
      <c r="A2" s="52" t="s">
        <v>0</v>
      </c>
      <c r="B2" s="54" t="s">
        <v>6</v>
      </c>
      <c r="C2" s="56" t="s">
        <v>22</v>
      </c>
      <c r="D2" s="58" t="s">
        <v>5</v>
      </c>
      <c r="E2" s="59"/>
      <c r="F2" s="60" t="s">
        <v>21</v>
      </c>
      <c r="G2" s="59"/>
      <c r="H2" s="61" t="s">
        <v>7</v>
      </c>
      <c r="I2" s="63" t="s">
        <v>8</v>
      </c>
      <c r="J2" s="54" t="s">
        <v>3</v>
      </c>
      <c r="K2" s="65" t="s">
        <v>4</v>
      </c>
    </row>
    <row r="3" spans="1:11" s="2" customFormat="1" ht="243" customHeight="1" thickBot="1" x14ac:dyDescent="0.3">
      <c r="A3" s="53"/>
      <c r="B3" s="55"/>
      <c r="C3" s="57"/>
      <c r="D3" s="15" t="s">
        <v>1</v>
      </c>
      <c r="E3" s="16" t="s">
        <v>2</v>
      </c>
      <c r="F3" s="17" t="s">
        <v>1</v>
      </c>
      <c r="G3" s="18" t="s">
        <v>2</v>
      </c>
      <c r="H3" s="62"/>
      <c r="I3" s="64"/>
      <c r="J3" s="55"/>
      <c r="K3" s="66"/>
    </row>
    <row r="4" spans="1:11" ht="28.5" thickBot="1" x14ac:dyDescent="0.45">
      <c r="A4" s="3">
        <v>1</v>
      </c>
      <c r="B4" s="4">
        <v>2</v>
      </c>
      <c r="C4" s="3">
        <v>3</v>
      </c>
      <c r="D4" s="19">
        <v>4</v>
      </c>
      <c r="E4" s="20">
        <v>5</v>
      </c>
      <c r="F4" s="19">
        <v>6</v>
      </c>
      <c r="G4" s="20">
        <v>7</v>
      </c>
      <c r="H4" s="19">
        <v>8</v>
      </c>
      <c r="I4" s="20">
        <v>9</v>
      </c>
      <c r="J4" s="4">
        <v>10</v>
      </c>
      <c r="K4" s="4">
        <v>11</v>
      </c>
    </row>
    <row r="5" spans="1:11" s="2" customFormat="1" ht="28.5" thickBot="1" x14ac:dyDescent="0.3">
      <c r="A5" s="67" t="s">
        <v>17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s="2" customFormat="1" x14ac:dyDescent="0.25">
      <c r="A6" s="11">
        <v>1</v>
      </c>
      <c r="B6" s="8"/>
      <c r="C6" s="8"/>
      <c r="D6" s="21"/>
      <c r="E6" s="21"/>
      <c r="F6" s="21"/>
      <c r="G6" s="21"/>
      <c r="H6" s="21"/>
      <c r="I6" s="21"/>
      <c r="J6" s="8"/>
      <c r="K6" s="9"/>
    </row>
    <row r="7" spans="1:11" s="2" customFormat="1" x14ac:dyDescent="0.25">
      <c r="A7" s="12">
        <v>2</v>
      </c>
      <c r="B7" s="7"/>
      <c r="C7" s="7"/>
      <c r="D7" s="22"/>
      <c r="E7" s="22"/>
      <c r="F7" s="22"/>
      <c r="G7" s="22"/>
      <c r="H7" s="22"/>
      <c r="I7" s="22"/>
      <c r="J7" s="7"/>
      <c r="K7" s="6"/>
    </row>
    <row r="8" spans="1:11" s="2" customFormat="1" x14ac:dyDescent="0.25">
      <c r="A8" s="12">
        <v>3</v>
      </c>
      <c r="B8" s="7"/>
      <c r="C8" s="7"/>
      <c r="D8" s="22"/>
      <c r="E8" s="22"/>
      <c r="F8" s="22"/>
      <c r="G8" s="22"/>
      <c r="H8" s="22"/>
      <c r="I8" s="22"/>
      <c r="J8" s="7"/>
      <c r="K8" s="6"/>
    </row>
    <row r="9" spans="1:11" s="2" customFormat="1" ht="28.5" thickBot="1" x14ac:dyDescent="0.3">
      <c r="A9" s="39" t="s">
        <v>10</v>
      </c>
      <c r="B9" s="40"/>
      <c r="C9" s="40"/>
      <c r="D9" s="40"/>
      <c r="E9" s="40"/>
      <c r="F9" s="40"/>
      <c r="G9" s="40"/>
      <c r="H9" s="40"/>
      <c r="I9" s="40"/>
      <c r="J9" s="40"/>
      <c r="K9" s="10">
        <f>SUM(K6+K7+K8)</f>
        <v>0</v>
      </c>
    </row>
    <row r="10" spans="1:11" s="2" customFormat="1" ht="28.5" thickBot="1" x14ac:dyDescent="0.3">
      <c r="A10" s="32" t="s">
        <v>18</v>
      </c>
      <c r="B10" s="33"/>
      <c r="C10" s="33"/>
      <c r="D10" s="33"/>
      <c r="E10" s="33"/>
      <c r="F10" s="33"/>
      <c r="G10" s="33"/>
      <c r="H10" s="33"/>
      <c r="I10" s="33"/>
      <c r="J10" s="33"/>
      <c r="K10" s="34"/>
    </row>
    <row r="11" spans="1:11" s="2" customFormat="1" x14ac:dyDescent="0.25">
      <c r="A11" s="11">
        <v>1</v>
      </c>
      <c r="B11" s="8"/>
      <c r="C11" s="8"/>
      <c r="D11" s="21"/>
      <c r="E11" s="21"/>
      <c r="F11" s="21"/>
      <c r="G11" s="21"/>
      <c r="H11" s="21"/>
      <c r="I11" s="21"/>
      <c r="J11" s="8"/>
      <c r="K11" s="9"/>
    </row>
    <row r="12" spans="1:11" s="2" customFormat="1" x14ac:dyDescent="0.25">
      <c r="A12" s="12">
        <v>2</v>
      </c>
      <c r="B12" s="7"/>
      <c r="C12" s="7"/>
      <c r="D12" s="22"/>
      <c r="E12" s="22"/>
      <c r="F12" s="22"/>
      <c r="G12" s="22"/>
      <c r="H12" s="22"/>
      <c r="I12" s="22"/>
      <c r="J12" s="7"/>
      <c r="K12" s="6"/>
    </row>
    <row r="13" spans="1:11" s="2" customFormat="1" x14ac:dyDescent="0.25">
      <c r="A13" s="12">
        <v>3</v>
      </c>
      <c r="B13" s="7"/>
      <c r="C13" s="7"/>
      <c r="D13" s="22"/>
      <c r="E13" s="22"/>
      <c r="F13" s="22"/>
      <c r="G13" s="22"/>
      <c r="H13" s="22"/>
      <c r="I13" s="22"/>
      <c r="J13" s="7"/>
      <c r="K13" s="6"/>
    </row>
    <row r="14" spans="1:11" s="2" customFormat="1" x14ac:dyDescent="0.25">
      <c r="A14" s="35" t="s">
        <v>11</v>
      </c>
      <c r="B14" s="36"/>
      <c r="C14" s="36"/>
      <c r="D14" s="36"/>
      <c r="E14" s="36"/>
      <c r="F14" s="36"/>
      <c r="G14" s="36"/>
      <c r="H14" s="36"/>
      <c r="I14" s="36"/>
      <c r="J14" s="36"/>
      <c r="K14" s="6">
        <f>SUM(K11:K13)</f>
        <v>0</v>
      </c>
    </row>
    <row r="15" spans="1:11" s="2" customFormat="1" ht="28.5" thickBot="1" x14ac:dyDescent="0.3">
      <c r="A15" s="37" t="s">
        <v>12</v>
      </c>
      <c r="B15" s="38"/>
      <c r="C15" s="38"/>
      <c r="D15" s="38"/>
      <c r="E15" s="38"/>
      <c r="F15" s="38"/>
      <c r="G15" s="38"/>
      <c r="H15" s="38"/>
      <c r="I15" s="38"/>
      <c r="J15" s="38"/>
      <c r="K15" s="10">
        <f>SUM(K9+K14)</f>
        <v>0</v>
      </c>
    </row>
    <row r="16" spans="1:11" s="2" customFormat="1" ht="28.5" thickBot="1" x14ac:dyDescent="0.3">
      <c r="A16" s="32" t="s">
        <v>19</v>
      </c>
      <c r="B16" s="33"/>
      <c r="C16" s="33"/>
      <c r="D16" s="33"/>
      <c r="E16" s="33"/>
      <c r="F16" s="33"/>
      <c r="G16" s="33"/>
      <c r="H16" s="33"/>
      <c r="I16" s="33"/>
      <c r="J16" s="33"/>
      <c r="K16" s="34"/>
    </row>
    <row r="17" spans="1:11" s="2" customFormat="1" x14ac:dyDescent="0.25">
      <c r="A17" s="11">
        <v>1</v>
      </c>
      <c r="B17" s="8"/>
      <c r="C17" s="8"/>
      <c r="D17" s="21"/>
      <c r="E17" s="21"/>
      <c r="F17" s="21"/>
      <c r="G17" s="21"/>
      <c r="H17" s="21"/>
      <c r="I17" s="21"/>
      <c r="J17" s="8"/>
      <c r="K17" s="9"/>
    </row>
    <row r="18" spans="1:11" s="2" customFormat="1" x14ac:dyDescent="0.25">
      <c r="A18" s="12">
        <v>2</v>
      </c>
      <c r="B18" s="7"/>
      <c r="C18" s="7"/>
      <c r="D18" s="22"/>
      <c r="E18" s="22"/>
      <c r="F18" s="22"/>
      <c r="G18" s="22"/>
      <c r="H18" s="22"/>
      <c r="I18" s="22"/>
      <c r="J18" s="7"/>
      <c r="K18" s="6"/>
    </row>
    <row r="19" spans="1:11" s="2" customFormat="1" x14ac:dyDescent="0.25">
      <c r="A19" s="12">
        <v>3</v>
      </c>
      <c r="B19" s="7"/>
      <c r="C19" s="7"/>
      <c r="D19" s="22"/>
      <c r="E19" s="22"/>
      <c r="F19" s="22"/>
      <c r="G19" s="22"/>
      <c r="H19" s="22"/>
      <c r="I19" s="22"/>
      <c r="J19" s="7"/>
      <c r="K19" s="6"/>
    </row>
    <row r="20" spans="1:11" s="2" customFormat="1" x14ac:dyDescent="0.25">
      <c r="A20" s="35" t="s">
        <v>13</v>
      </c>
      <c r="B20" s="36"/>
      <c r="C20" s="36"/>
      <c r="D20" s="36"/>
      <c r="E20" s="36"/>
      <c r="F20" s="36"/>
      <c r="G20" s="36"/>
      <c r="H20" s="36"/>
      <c r="I20" s="36"/>
      <c r="J20" s="36"/>
      <c r="K20" s="6">
        <f>SUM(K17:K19)</f>
        <v>0</v>
      </c>
    </row>
    <row r="21" spans="1:11" s="2" customFormat="1" ht="28.5" thickBot="1" x14ac:dyDescent="0.3">
      <c r="A21" s="37" t="s">
        <v>14</v>
      </c>
      <c r="B21" s="38"/>
      <c r="C21" s="38"/>
      <c r="D21" s="38"/>
      <c r="E21" s="38"/>
      <c r="F21" s="38"/>
      <c r="G21" s="38"/>
      <c r="H21" s="38"/>
      <c r="I21" s="38"/>
      <c r="J21" s="38"/>
      <c r="K21" s="10">
        <f>SUM(K15+K20)</f>
        <v>0</v>
      </c>
    </row>
    <row r="22" spans="1:11" s="2" customFormat="1" ht="28.5" thickBot="1" x14ac:dyDescent="0.3">
      <c r="A22" s="32" t="s">
        <v>20</v>
      </c>
      <c r="B22" s="33"/>
      <c r="C22" s="33"/>
      <c r="D22" s="33"/>
      <c r="E22" s="33"/>
      <c r="F22" s="33"/>
      <c r="G22" s="33"/>
      <c r="H22" s="33"/>
      <c r="I22" s="33"/>
      <c r="J22" s="33"/>
      <c r="K22" s="34"/>
    </row>
    <row r="23" spans="1:11" s="2" customFormat="1" x14ac:dyDescent="0.25">
      <c r="A23" s="11">
        <v>1</v>
      </c>
      <c r="B23" s="8"/>
      <c r="C23" s="8"/>
      <c r="D23" s="21"/>
      <c r="E23" s="21"/>
      <c r="F23" s="21"/>
      <c r="G23" s="21"/>
      <c r="H23" s="21"/>
      <c r="I23" s="21"/>
      <c r="J23" s="8"/>
      <c r="K23" s="9"/>
    </row>
    <row r="24" spans="1:11" s="2" customFormat="1" x14ac:dyDescent="0.25">
      <c r="A24" s="12">
        <v>2</v>
      </c>
      <c r="B24" s="7"/>
      <c r="C24" s="7"/>
      <c r="D24" s="22"/>
      <c r="E24" s="22"/>
      <c r="F24" s="22"/>
      <c r="G24" s="22"/>
      <c r="H24" s="22"/>
      <c r="I24" s="22"/>
      <c r="J24" s="7"/>
      <c r="K24" s="6"/>
    </row>
    <row r="25" spans="1:11" s="2" customFormat="1" x14ac:dyDescent="0.25">
      <c r="A25" s="12">
        <v>3</v>
      </c>
      <c r="B25" s="7"/>
      <c r="C25" s="7"/>
      <c r="D25" s="22"/>
      <c r="E25" s="22"/>
      <c r="F25" s="22"/>
      <c r="G25" s="22"/>
      <c r="H25" s="22"/>
      <c r="I25" s="22"/>
      <c r="J25" s="7"/>
      <c r="K25" s="6"/>
    </row>
    <row r="26" spans="1:11" s="2" customFormat="1" x14ac:dyDescent="0.25">
      <c r="A26" s="35" t="s">
        <v>15</v>
      </c>
      <c r="B26" s="36"/>
      <c r="C26" s="36"/>
      <c r="D26" s="36"/>
      <c r="E26" s="36"/>
      <c r="F26" s="36"/>
      <c r="G26" s="36"/>
      <c r="H26" s="36"/>
      <c r="I26" s="36"/>
      <c r="J26" s="36"/>
      <c r="K26" s="6">
        <f>SUM(K23:K25)</f>
        <v>0</v>
      </c>
    </row>
    <row r="27" spans="1:11" s="2" customFormat="1" ht="28.5" thickBot="1" x14ac:dyDescent="0.3">
      <c r="A27" s="37" t="s">
        <v>16</v>
      </c>
      <c r="B27" s="38"/>
      <c r="C27" s="38"/>
      <c r="D27" s="38"/>
      <c r="E27" s="38"/>
      <c r="F27" s="38"/>
      <c r="G27" s="38"/>
      <c r="H27" s="38"/>
      <c r="I27" s="38"/>
      <c r="J27" s="38"/>
      <c r="K27" s="10">
        <f>SUM(K21+K26)</f>
        <v>0</v>
      </c>
    </row>
  </sheetData>
  <mergeCells count="21">
    <mergeCell ref="A16:K16"/>
    <mergeCell ref="A1:K1"/>
    <mergeCell ref="A2:A3"/>
    <mergeCell ref="B2:B3"/>
    <mergeCell ref="C2:C3"/>
    <mergeCell ref="D2:E2"/>
    <mergeCell ref="F2:G2"/>
    <mergeCell ref="H2:H3"/>
    <mergeCell ref="I2:I3"/>
    <mergeCell ref="J2:J3"/>
    <mergeCell ref="K2:K3"/>
    <mergeCell ref="A5:K5"/>
    <mergeCell ref="A9:J9"/>
    <mergeCell ref="A10:K10"/>
    <mergeCell ref="A14:J14"/>
    <mergeCell ref="A15:J15"/>
    <mergeCell ref="A20:J20"/>
    <mergeCell ref="A21:J21"/>
    <mergeCell ref="A22:K22"/>
    <mergeCell ref="A26:J26"/>
    <mergeCell ref="A27:J27"/>
  </mergeCells>
  <pageMargins left="0" right="0" top="0.35433070866141736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СВЕДЕНИЯ </vt:lpstr>
      <vt:lpstr>сведения с формулой</vt:lpstr>
      <vt:lpstr>'СВЕДЕНИЯ '!Область_печати</vt:lpstr>
      <vt:lpstr>'сведения с формулой'!Область_печати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Solovenko-TS</dc:creator>
  <cp:lastModifiedBy>Пользователь</cp:lastModifiedBy>
  <cp:lastPrinted>2021-04-14T09:14:08Z</cp:lastPrinted>
  <dcterms:created xsi:type="dcterms:W3CDTF">2015-06-17T06:54:12Z</dcterms:created>
  <dcterms:modified xsi:type="dcterms:W3CDTF">2021-04-14T09:17:35Z</dcterms:modified>
</cp:coreProperties>
</file>