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<sst xmlns="http://schemas.openxmlformats.org/spreadsheetml/2006/main" count="570" uniqueCount="516">
  <si>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</si>
  <si>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</si>
  <si>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</si>
  <si>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</si>
  <si>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</si>
  <si>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</si>
  <si>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</si>
  <si>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</si>
  <si>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</si>
  <si>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</si>
  <si>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</si>
  <si>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</si>
  <si>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</si>
  <si>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</si>
  <si>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</si>
  <si>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</si>
  <si>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</si>
  <si>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</si>
  <si>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</si>
  <si>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</si>
  <si>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</si>
  <si>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</si>
  <si>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</si>
  <si>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</si>
  <si>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</si>
  <si>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</si>
  <si>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</si>
  <si>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</si>
  <si>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</si>
  <si>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</si>
  <si>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</si>
  <si>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</si>
  <si>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</si>
  <si>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</si>
  <si>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</si>
  <si>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</si>
  <si>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</si>
  <si>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</si>
  <si>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</si>
  <si>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</si>
  <si>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</si>
  <si>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</si>
  <si>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</si>
  <si>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</si>
  <si>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</si>
  <si>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</si>
  <si>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</si>
  <si>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</si>
  <si>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</si>
  <si>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</si>
  <si>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</si>
  <si>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</si>
  <si>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</si>
  <si>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</si>
  <si>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</si>
  <si>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</si>
  <si>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</si>
  <si>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</si>
  <si>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</si>
  <si>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</si>
  <si>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</si>
  <si>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</si>
  <si>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</si>
  <si>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</si>
  <si>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</si>
  <si>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</si>
  <si>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</si>
  <si>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</si>
  <si>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</si>
  <si>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</si>
  <si>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</si>
  <si>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</si>
  <si>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</si>
  <si>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</si>
  <si>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</si>
  <si>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</si>
  <si>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</si>
  <si>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</si>
  <si>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</si>
  <si>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</si>
  <si>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</si>
  <si>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</si>
  <si>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</si>
  <si>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</si>
  <si>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</si>
  <si>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</si>
  <si>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Осинниковского городского округа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</si>
  <si>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</si>
  <si>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</si>
  <si>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</si>
  <si>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</si>
  <si>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</si>
  <si>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</si>
  <si>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</si>
  <si>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</si>
  <si>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</si>
  <si>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</si>
  <si>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</si>
  <si>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</si>
  <si>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</si>
  <si>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</si>
  <si>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</si>
  <si>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</si>
  <si>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</si>
  <si>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</si>
  <si>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</si>
  <si>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</si>
  <si>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</si>
  <si>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</si>
  <si>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</si>
  <si>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</si>
  <si>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</si>
  <si>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</si>
  <si>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</si>
  <si>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</si>
  <si>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</si>
  <si>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</si>
  <si>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</si>
  <si>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</si>
  <si>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</si>
  <si>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</si>
  <si>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</si>
  <si>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</si>
  <si>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</si>
  <si>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</si>
  <si>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</si>
  <si>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</si>
  <si>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</si>
  <si>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</si>
  <si>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</si>
  <si>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</si>
  <si>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</si>
  <si>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</si>
  <si>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</si>
  <si>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</si>
  <si>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</si>
  <si>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</si>
  <si>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</si>
  <si>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</si>
  <si>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</si>
  <si>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</si>
  <si>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</si>
  <si>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</si>
  <si>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</si>
  <si>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</si>
  <si>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</si>
  <si>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</si>
  <si>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</si>
  <si>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</si>
  <si>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</si>
  <si>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</si>
  <si>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</si>
  <si>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</si>
  <si>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</si>
  <si>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</si>
  <si>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</si>
  <si>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</si>
  <si>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</si>
  <si>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</si>
  <si>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</si>
  <si>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</si>
  <si>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</si>
  <si>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</si>
  <si>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</si>
  <si>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</si>
  <si>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</si>
  <si>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</si>
  <si>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</si>
  <si>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</si>
  <si>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</si>
  <si>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</si>
  <si>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</si>
  <si>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</si>
  <si>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</si>
  <si>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</si>
  <si>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</si>
  <si>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</si>
  <si>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</si>
  <si>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</si>
  <si>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</si>
  <si>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</si>
  <si>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</si>
  <si>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</si>
  <si>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</si>
  <si>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</si>
  <si>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</si>
  <si>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</si>
  <si>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</si>
  <si>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</si>
  <si>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</si>
  <si>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</si>
  <si>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</si>
  <si>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</si>
  <si>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</si>
  <si>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</si>
  <si>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</si>
  <si>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</si>
  <si>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</si>
  <si>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</si>
  <si>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</si>
  <si>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</si>
  <si>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</si>
  <si>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</si>
  <si>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</si>
  <si>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</si>
  <si>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</si>
  <si>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</si>
  <si>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</si>
  <si>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</si>
  <si>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</si>
  <si>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</si>
  <si>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</si>
  <si>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</si>
  <si>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</si>
  <si>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</si>
  <si>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</si>
  <si>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</si>
  <si>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</si>
  <si>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</si>
  <si>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</si>
  <si>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</si>
  <si>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</si>
  <si>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</si>
  <si>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</si>
  <si>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</si>
  <si>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</si>
  <si>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</si>
  <si>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</si>
  <si>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</si>
  <si>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</si>
  <si>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</si>
  <si>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</si>
  <si>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</si>
  <si>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</si>
  <si>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</si>
  <si>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</si>
  <si>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</si>
  <si>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</si>
  <si>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</si>
  <si>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</si>
  <si>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</si>
  <si>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</si>
  <si>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</si>
  <si>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</si>
  <si>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</si>
  <si>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</si>
  <si>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</si>
  <si>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</si>
  <si>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</si>
  <si>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</si>
  <si>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</si>
  <si>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</si>
  <si>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</si>
  <si>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</si>
  <si>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</si>
  <si>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</si>
  <si>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</si>
  <si>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</si>
  <si>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</si>
  <si>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</si>
  <si>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</si>
  <si>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</si>
  <si>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</si>
  <si>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</si>
  <si>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</si>
  <si>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</si>
  <si>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</si>
  <si>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</si>
  <si>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</si>
  <si>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</si>
  <si>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</si>
  <si>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</si>
  <si>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</si>
  <si>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</si>
  <si>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</si>
  <si>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</si>
  <si>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</si>
  <si>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</si>
  <si>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</si>
  <si>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</si>
  <si>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</si>
  <si>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</si>
  <si>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</si>
  <si>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</si>
  <si>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</si>
  <si>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</si>
  <si>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</si>
  <si>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</si>
  <si>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</si>
  <si>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</si>
  <si>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</si>
  <si>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</si>
  <si>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</si>
  <si>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</si>
  <si>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</si>
  <si>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</si>
  <si>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</si>
  <si>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</si>
  <si>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</si>
  <si>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</si>
  <si>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</si>
  <si>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</si>
  <si>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</si>
  <si>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</si>
  <si>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</si>
  <si>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</si>
  <si>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</si>
  <si>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</si>
  <si>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</si>
  <si>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</si>
  <si>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</si>
  <si>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</si>
  <si>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</si>
  <si>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</si>
  <si>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</si>
  <si>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</si>
  <si>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</si>
  <si>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</si>
  <si>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</si>
  <si>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</si>
  <si>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</si>
  <si>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</si>
  <si>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</si>
  <si>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</si>
  <si>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</si>
  <si>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</si>
  <si>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</si>
  <si>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</si>
  <si>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</si>
  <si>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</si>
  <si>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</si>
  <si>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</si>
  <si>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</si>
  <si>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</si>
  <si>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</si>
  <si>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</si>
  <si>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</si>
  <si>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</si>
  <si>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</si>
  <si>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</si>
  <si>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</si>
  <si>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</si>
  <si>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</si>
  <si>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</si>
  <si>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</si>
  <si>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</si>
  <si>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</si>
  <si>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</si>
  <si>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</si>
  <si>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</si>
  <si>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</si>
  <si>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</si>
  <si>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</si>
  <si>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</si>
  <si>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</si>
  <si>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</si>
  <si>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</si>
  <si>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</si>
  <si>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</si>
  <si>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</si>
  <si>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</si>
  <si>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</si>
  <si>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</si>
  <si>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</si>
  <si>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</si>
  <si>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</si>
  <si>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</si>
  <si>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</si>
  <si>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</si>
  <si>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</si>
  <si>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</si>
  <si>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</si>
  <si>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</si>
  <si>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</si>
  <si>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</si>
  <si>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</si>
  <si>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</si>
  <si>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</si>
  <si>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</si>
  <si>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</si>
  <si>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</si>
  <si>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</si>
  <si>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</si>
  <si>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</si>
  <si>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</si>
  <si>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</si>
  <si>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</si>
  <si>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</si>
  <si>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</si>
  <si>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</si>
  <si>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</si>
  <si>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</si>
  <si>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</si>
  <si>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</si>
  <si>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</si>
  <si>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</si>
  <si>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</si>
  <si>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</si>
  <si>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</si>
  <si>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</si>
  <si>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</si>
  <si>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</si>
  <si>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</si>
  <si>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</si>
  <si>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</si>
  <si>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</si>
  <si>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</si>
  <si>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</si>
  <si>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</si>
  <si>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</si>
  <si>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</si>
  <si>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</si>
  <si>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</si>
  <si>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</si>
  <si>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</si>
  <si>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</si>
  <si>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</si>
  <si>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</si>
  <si>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</si>
  <si>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</si>
  <si>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</si>
  <si>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</si>
  <si>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</si>
  <si>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</si>
  <si>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</si>
  <si>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</si>
  <si>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</si>
  <si>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</si>
  <si>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</si>
  <si>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</si>
  <si>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</si>
  <si>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</si>
  <si>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</si>
  <si>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</si>
  <si>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</si>
  <si>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</si>
  <si>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</si>
  <si>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</si>
  <si>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</si>
  <si>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</si>
  <si>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</si>
  <si>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</si>
  <si>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</si>
  <si>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</si>
  <si>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</si>
  <si>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</si>
  <si>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</si>
  <si>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</si>
  <si>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</si>
  <si>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</si>
  <si>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</si>
  <si>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</si>
  <si>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</si>
  <si>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</si>
  <si>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</si>
  <si>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</si>
  <si>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</si>
  <si>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</si>
  <si>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</si>
  <si>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</si>
  <si>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</si>
  <si>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</si>
  <si>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</si>
  <si>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</si>
  <si>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</si>
  <si>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</si>
  <si>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</si>
  <si>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</si>
  <si>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</si>
  <si>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</si>
  <si>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</si>
  <si>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</si>
  <si>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</si>
  <si>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</si>
  <si>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</si>
  <si>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</si>
  <si>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</si>
  <si>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</si>
  <si>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</si>
  <si>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</si>
  <si>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</si>
  <si>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</si>
  <si>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</si>
  <si>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</si>
  <si>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</si>
  <si>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</si>
  <si>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</si>
  <si>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</si>
  <si>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</si>
  <si>
    <t>от  _______ №______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</si>
  <si>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</si>
  <si>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</si>
  <si>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</si>
  <si>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</si>
  <si>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</si>
  <si>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</si>
  <si>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</si>
  <si>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</si>
  <si>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</si>
  <si>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</si>
  <si>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</si>
  <si>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</si>
  <si>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рублей</t>
  </si>
  <si>
    <t xml:space="preserve">                                                        1 14 02042 04 0000 440
</t>
  </si>
  <si>
    <t>к Постановлению администрации</t>
  </si>
  <si>
    <t>ДОХОДЫ БЮДЖЕТА ГОРОДСКОГО ОКРУГА ПО КОДАМ КЛАССИФИКАЦИИ ДОХОДОВ БЮДЖЕТОВ ЗА ПЕРВОЕ ПОЛУГОДИЕ  2022 ГОДА</t>
  </si>
  <si>
    <t>исполнено за первое полугодие 2022 года</t>
  </si>
  <si>
    <t>1 16 01133 01 0027 140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</si>
  <si>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к организации доступа к информации о деятельности государственных органов и органов местного самоуправления и ее размещению в сети «Интернет»)</t>
  </si>
  <si>
    <t>1 16 01203 01 0030 140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</si>
  <si>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</si>
  <si>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Невыясненные поступления, зачисляемые в бюджеты городских округов</t>
  </si>
  <si>
    <t>1 17 01040 04 0000 180</t>
  </si>
  <si>
    <t>Невыясненные поступления</t>
  </si>
  <si>
    <t>1 17 01000 00 0000 180</t>
  </si>
  <si>
    <t>1 17 00000 00 0000 180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</si>
</sst>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\ 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9" fontId="32" fillId="0" borderId="1">
      <alignment/>
      <protection/>
    </xf>
    <xf numFmtId="0" fontId="33" fillId="0" borderId="0">
      <alignment/>
      <protection/>
    </xf>
    <xf numFmtId="2" fontId="32" fillId="0" borderId="1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7" borderId="2" applyNumberFormat="0" applyAlignment="0" applyProtection="0"/>
    <xf numFmtId="0" fontId="35" fillId="7" borderId="3" applyNumberFormat="0" applyAlignment="0" applyProtection="0"/>
    <xf numFmtId="0" fontId="36" fillId="7" borderId="2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3" borderId="8" applyNumberFormat="0" applyAlignment="0" applyProtection="0"/>
    <xf numFmtId="0" fontId="2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 vertical="top"/>
      <protection/>
    </xf>
    <xf numFmtId="0" fontId="32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7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5" applyFont="1" applyFill="1" applyBorder="1" applyAlignment="1" applyProtection="1">
      <alignment wrapText="1"/>
      <protection/>
    </xf>
    <xf numFmtId="0" fontId="4" fillId="0" borderId="11" xfId="45" applyNumberFormat="1" applyFont="1" applyFill="1" applyBorder="1" applyAlignment="1" applyProtection="1">
      <alignment wrapText="1"/>
      <protection/>
    </xf>
    <xf numFmtId="0" fontId="4" fillId="0" borderId="11" xfId="45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7" fillId="0" borderId="11" xfId="0" applyNumberFormat="1" applyFont="1" applyFill="1" applyBorder="1" applyAlignment="1">
      <alignment vertical="top" wrapText="1"/>
    </xf>
    <xf numFmtId="0" fontId="47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vertical="center" wrapText="1"/>
    </xf>
    <xf numFmtId="0" fontId="47" fillId="0" borderId="11" xfId="0" applyNumberFormat="1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2" fontId="47" fillId="0" borderId="11" xfId="0" applyNumberFormat="1" applyFont="1" applyFill="1" applyBorder="1" applyAlignment="1">
      <alignment wrapText="1"/>
    </xf>
    <xf numFmtId="0" fontId="32" fillId="0" borderId="11" xfId="57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7" fillId="0" borderId="11" xfId="0" applyNumberFormat="1" applyFont="1" applyFill="1" applyBorder="1" applyAlignment="1">
      <alignment horizontal="left" vertical="top" wrapText="1"/>
    </xf>
    <xf numFmtId="0" fontId="47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32" fillId="0" borderId="11" xfId="57" applyNumberFormat="1" applyFont="1" applyFill="1" applyBorder="1" applyAlignment="1">
      <alignment vertical="top" wrapText="1"/>
      <protection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 quotePrefix="1">
      <alignment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32" fillId="0" borderId="11" xfId="33" applyNumberFormat="1" applyFill="1" applyBorder="1" applyAlignment="1" applyProtection="1">
      <alignment horizontal="center" vertical="center"/>
      <protection/>
    </xf>
    <xf numFmtId="0" fontId="47" fillId="28" borderId="0" xfId="0" applyFont="1" applyFill="1" applyAlignment="1">
      <alignment/>
    </xf>
    <xf numFmtId="0" fontId="51" fillId="29" borderId="0" xfId="0" applyFont="1" applyFill="1" applyAlignment="1">
      <alignment horizontal="right" vertical="top" wrapText="1"/>
    </xf>
    <xf numFmtId="180" fontId="47" fillId="0" borderId="0" xfId="0" applyNumberFormat="1" applyFont="1" applyFill="1" applyAlignment="1">
      <alignment horizontal="center" vertical="center"/>
    </xf>
    <xf numFmtId="180" fontId="47" fillId="0" borderId="0" xfId="0" applyNumberFormat="1" applyFont="1" applyFill="1" applyAlignment="1">
      <alignment/>
    </xf>
    <xf numFmtId="0" fontId="48" fillId="28" borderId="11" xfId="0" applyFont="1" applyFill="1" applyBorder="1" applyAlignment="1">
      <alignment horizontal="left" wrapText="1"/>
    </xf>
    <xf numFmtId="0" fontId="48" fillId="28" borderId="11" xfId="0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left" wrapText="1"/>
    </xf>
    <xf numFmtId="0" fontId="47" fillId="28" borderId="11" xfId="0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/>
    </xf>
    <xf numFmtId="4" fontId="47" fillId="0" borderId="11" xfId="0" applyNumberFormat="1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center"/>
    </xf>
    <xf numFmtId="4" fontId="47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32" fillId="0" borderId="11" xfId="35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4" fontId="47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>
      <alignment horizontal="center" vertical="center" wrapText="1"/>
    </xf>
    <xf numFmtId="0" fontId="48" fillId="28" borderId="11" xfId="0" applyNumberFormat="1" applyFont="1" applyFill="1" applyBorder="1" applyAlignment="1">
      <alignment horizontal="left" vertical="top" wrapText="1"/>
    </xf>
    <xf numFmtId="0" fontId="6" fillId="28" borderId="11" xfId="0" applyFont="1" applyFill="1" applyBorder="1" applyAlignment="1">
      <alignment horizontal="center" vertical="center" wrapText="1"/>
    </xf>
    <xf numFmtId="4" fontId="7" fillId="28" borderId="11" xfId="0" applyNumberFormat="1" applyFont="1" applyFill="1" applyBorder="1" applyAlignment="1">
      <alignment horizontal="center" vertical="center"/>
    </xf>
    <xf numFmtId="0" fontId="47" fillId="28" borderId="0" xfId="0" applyFont="1" applyFill="1" applyAlignment="1">
      <alignment horizontal="center" vertical="center"/>
    </xf>
    <xf numFmtId="0" fontId="7" fillId="28" borderId="11" xfId="0" applyNumberFormat="1" applyFont="1" applyFill="1" applyBorder="1" applyAlignment="1">
      <alignment horizontal="left" vertical="top" wrapText="1"/>
    </xf>
    <xf numFmtId="0" fontId="9" fillId="28" borderId="0" xfId="0" applyFont="1" applyFill="1" applyBorder="1" applyAlignment="1" applyProtection="1">
      <alignment horizontal="right" wrapText="1"/>
      <protection locked="0"/>
    </xf>
    <xf numFmtId="0" fontId="52" fillId="28" borderId="0" xfId="0" applyFont="1" applyFill="1" applyAlignment="1">
      <alignment horizontal="right"/>
    </xf>
    <xf numFmtId="0" fontId="51" fillId="29" borderId="0" xfId="0" applyFont="1" applyFill="1" applyAlignment="1">
      <alignment horizontal="right" vertical="top" wrapText="1"/>
    </xf>
    <xf numFmtId="0" fontId="5" fillId="28" borderId="0" xfId="0" applyFont="1" applyFill="1" applyAlignment="1">
      <alignment horizontal="center"/>
    </xf>
    <xf numFmtId="0" fontId="8" fillId="0" borderId="0" xfId="34" applyNumberFormat="1" applyFont="1" applyFill="1" applyAlignment="1" applyProtection="1">
      <alignment horizontal="center" wrapText="1"/>
      <protection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3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3.421875" style="8" customWidth="1"/>
    <col min="2" max="2" width="25.421875" style="9" customWidth="1"/>
    <col min="3" max="3" width="17.00390625" style="76" customWidth="1"/>
    <col min="4" max="4" width="20.140625" style="9" customWidth="1"/>
    <col min="5" max="5" width="15.140625" style="9" customWidth="1"/>
    <col min="6" max="16384" width="9.140625" style="9" customWidth="1"/>
  </cols>
  <sheetData>
    <row r="1" spans="1:3" s="64" customFormat="1" ht="15">
      <c r="A1" s="99" t="s">
        <v>195</v>
      </c>
      <c r="B1" s="99"/>
      <c r="C1" s="99"/>
    </row>
    <row r="2" spans="1:3" s="64" customFormat="1" ht="15">
      <c r="A2" s="101" t="s">
        <v>504</v>
      </c>
      <c r="B2" s="101"/>
      <c r="C2" s="101"/>
    </row>
    <row r="3" spans="1:3" s="64" customFormat="1" ht="15">
      <c r="A3" s="101" t="s">
        <v>86</v>
      </c>
      <c r="B3" s="101"/>
      <c r="C3" s="101"/>
    </row>
    <row r="4" spans="1:3" s="64" customFormat="1" ht="15">
      <c r="A4" s="65"/>
      <c r="B4" s="100" t="s">
        <v>489</v>
      </c>
      <c r="C4" s="100"/>
    </row>
    <row r="5" spans="1:3" s="64" customFormat="1" ht="12.75">
      <c r="A5" s="102"/>
      <c r="B5" s="102"/>
      <c r="C5" s="102"/>
    </row>
    <row r="6" spans="1:3" s="64" customFormat="1" ht="56.25" customHeight="1">
      <c r="A6" s="103" t="s">
        <v>505</v>
      </c>
      <c r="B6" s="104"/>
      <c r="C6" s="104"/>
    </row>
    <row r="7" ht="12.75">
      <c r="A7" s="10"/>
    </row>
    <row r="8" spans="1:3" ht="12.75" customHeight="1">
      <c r="A8" s="11"/>
      <c r="B8" s="11"/>
      <c r="C8" s="105" t="s">
        <v>502</v>
      </c>
    </row>
    <row r="9" spans="1:3" s="12" customFormat="1" ht="39">
      <c r="A9" s="4" t="s">
        <v>0</v>
      </c>
      <c r="B9" s="5" t="s">
        <v>1</v>
      </c>
      <c r="C9" s="77" t="s">
        <v>506</v>
      </c>
    </row>
    <row r="10" spans="1:3" s="12" customFormat="1" ht="12.75">
      <c r="A10" s="4" t="s">
        <v>87</v>
      </c>
      <c r="B10" s="5"/>
      <c r="C10" s="78">
        <f>C11+C187</f>
        <v>1008269985.3299999</v>
      </c>
    </row>
    <row r="11" spans="1:3" s="12" customFormat="1" ht="12.75">
      <c r="A11" s="13" t="s">
        <v>2</v>
      </c>
      <c r="B11" s="5" t="s">
        <v>3</v>
      </c>
      <c r="C11" s="78">
        <f>C12+C59</f>
        <v>217618971.95999998</v>
      </c>
    </row>
    <row r="12" spans="1:3" s="12" customFormat="1" ht="12.75">
      <c r="A12" s="4" t="s">
        <v>4</v>
      </c>
      <c r="B12" s="5"/>
      <c r="C12" s="77">
        <f>C13+C19+C29+C42+C53</f>
        <v>193829436.55999997</v>
      </c>
    </row>
    <row r="13" spans="1:3" s="12" customFormat="1" ht="12.75">
      <c r="A13" s="4" t="s">
        <v>5</v>
      </c>
      <c r="B13" s="5" t="s">
        <v>6</v>
      </c>
      <c r="C13" s="77">
        <f>C14+C15+C16+C17+C18</f>
        <v>146905849.80999997</v>
      </c>
    </row>
    <row r="14" spans="1:3" s="14" customFormat="1" ht="52.5">
      <c r="A14" s="1" t="s">
        <v>7</v>
      </c>
      <c r="B14" s="6" t="s">
        <v>8</v>
      </c>
      <c r="C14" s="93">
        <v>144338854.57</v>
      </c>
    </row>
    <row r="15" spans="1:3" s="14" customFormat="1" ht="66">
      <c r="A15" s="1" t="s">
        <v>341</v>
      </c>
      <c r="B15" s="6" t="s">
        <v>9</v>
      </c>
      <c r="C15" s="79">
        <v>534008.98</v>
      </c>
    </row>
    <row r="16" spans="1:3" s="14" customFormat="1" ht="26.25">
      <c r="A16" s="1" t="s">
        <v>342</v>
      </c>
      <c r="B16" s="6" t="s">
        <v>10</v>
      </c>
      <c r="C16" s="79">
        <v>1683661.56</v>
      </c>
    </row>
    <row r="17" spans="1:3" s="14" customFormat="1" ht="52.5">
      <c r="A17" s="1" t="s">
        <v>228</v>
      </c>
      <c r="B17" s="6" t="s">
        <v>11</v>
      </c>
      <c r="C17" s="93">
        <v>0</v>
      </c>
    </row>
    <row r="18" spans="1:3" s="14" customFormat="1" ht="52.5">
      <c r="A18" s="1" t="s">
        <v>478</v>
      </c>
      <c r="B18" s="6" t="s">
        <v>479</v>
      </c>
      <c r="C18" s="93">
        <v>349324.7</v>
      </c>
    </row>
    <row r="19" spans="1:3" s="12" customFormat="1" ht="26.25">
      <c r="A19" s="4" t="s">
        <v>12</v>
      </c>
      <c r="B19" s="5" t="s">
        <v>13</v>
      </c>
      <c r="C19" s="78">
        <f>C22+C24+C26+C28</f>
        <v>5981414.53</v>
      </c>
    </row>
    <row r="20" spans="1:3" s="12" customFormat="1" ht="26.25">
      <c r="A20" s="1" t="s">
        <v>231</v>
      </c>
      <c r="B20" s="5" t="s">
        <v>232</v>
      </c>
      <c r="C20" s="78">
        <f>C21+C23+C25+C27</f>
        <v>5981414.53</v>
      </c>
    </row>
    <row r="21" spans="1:3" s="12" customFormat="1" ht="39">
      <c r="A21" s="1" t="s">
        <v>230</v>
      </c>
      <c r="B21" s="6" t="s">
        <v>229</v>
      </c>
      <c r="C21" s="79">
        <f>C22</f>
        <v>2944181.72</v>
      </c>
    </row>
    <row r="22" spans="1:3" s="14" customFormat="1" ht="66">
      <c r="A22" s="1" t="s">
        <v>161</v>
      </c>
      <c r="B22" s="6" t="s">
        <v>166</v>
      </c>
      <c r="C22" s="79">
        <v>2944181.72</v>
      </c>
    </row>
    <row r="23" spans="1:3" s="14" customFormat="1" ht="52.5">
      <c r="A23" s="15" t="s">
        <v>234</v>
      </c>
      <c r="B23" s="6" t="s">
        <v>233</v>
      </c>
      <c r="C23" s="79">
        <f>C24</f>
        <v>17332.16</v>
      </c>
    </row>
    <row r="24" spans="1:3" s="14" customFormat="1" ht="78.75">
      <c r="A24" s="1" t="s">
        <v>160</v>
      </c>
      <c r="B24" s="6" t="s">
        <v>165</v>
      </c>
      <c r="C24" s="79">
        <v>17332.16</v>
      </c>
    </row>
    <row r="25" spans="1:3" s="14" customFormat="1" ht="39">
      <c r="A25" s="1" t="s">
        <v>236</v>
      </c>
      <c r="B25" s="6" t="s">
        <v>235</v>
      </c>
      <c r="C25" s="79">
        <f>C26</f>
        <v>3391504.73</v>
      </c>
    </row>
    <row r="26" spans="1:3" s="14" customFormat="1" ht="66">
      <c r="A26" s="1" t="s">
        <v>162</v>
      </c>
      <c r="B26" s="6" t="s">
        <v>164</v>
      </c>
      <c r="C26" s="79">
        <v>3391504.73</v>
      </c>
    </row>
    <row r="27" spans="1:3" s="14" customFormat="1" ht="39">
      <c r="A27" s="1" t="s">
        <v>237</v>
      </c>
      <c r="B27" s="6" t="s">
        <v>238</v>
      </c>
      <c r="C27" s="79">
        <f>C28</f>
        <v>-371604.08</v>
      </c>
    </row>
    <row r="28" spans="1:3" s="14" customFormat="1" ht="66">
      <c r="A28" s="1" t="s">
        <v>253</v>
      </c>
      <c r="B28" s="6" t="s">
        <v>163</v>
      </c>
      <c r="C28" s="79">
        <v>-371604.08</v>
      </c>
    </row>
    <row r="29" spans="1:3" s="12" customFormat="1" ht="12.75">
      <c r="A29" s="4" t="s">
        <v>14</v>
      </c>
      <c r="B29" s="5" t="s">
        <v>15</v>
      </c>
      <c r="C29" s="78">
        <f>C31+C36+C38+C41</f>
        <v>29457314.44</v>
      </c>
    </row>
    <row r="30" spans="1:3" s="12" customFormat="1" ht="12.75">
      <c r="A30" s="1" t="s">
        <v>85</v>
      </c>
      <c r="B30" s="6" t="s">
        <v>239</v>
      </c>
      <c r="C30" s="79">
        <f>C31</f>
        <v>25046759.23</v>
      </c>
    </row>
    <row r="31" spans="1:3" s="14" customFormat="1" ht="12.75">
      <c r="A31" s="1" t="s">
        <v>85</v>
      </c>
      <c r="B31" s="16" t="s">
        <v>254</v>
      </c>
      <c r="C31" s="79">
        <f>C32+C34</f>
        <v>25046759.23</v>
      </c>
    </row>
    <row r="32" spans="1:3" s="14" customFormat="1" ht="26.25">
      <c r="A32" s="1" t="s">
        <v>242</v>
      </c>
      <c r="B32" s="16" t="s">
        <v>240</v>
      </c>
      <c r="C32" s="79">
        <f>C33</f>
        <v>18728094.92</v>
      </c>
    </row>
    <row r="33" spans="1:3" s="14" customFormat="1" ht="26.25">
      <c r="A33" s="1" t="s">
        <v>242</v>
      </c>
      <c r="B33" s="16" t="s">
        <v>241</v>
      </c>
      <c r="C33" s="79">
        <v>18728094.92</v>
      </c>
    </row>
    <row r="34" spans="1:3" s="14" customFormat="1" ht="26.25">
      <c r="A34" s="1" t="s">
        <v>244</v>
      </c>
      <c r="B34" s="16" t="s">
        <v>243</v>
      </c>
      <c r="C34" s="79">
        <f>C35</f>
        <v>6318664.31</v>
      </c>
    </row>
    <row r="35" spans="1:3" s="14" customFormat="1" ht="39">
      <c r="A35" s="1" t="s">
        <v>246</v>
      </c>
      <c r="B35" s="16" t="s">
        <v>245</v>
      </c>
      <c r="C35" s="79">
        <v>6318664.31</v>
      </c>
    </row>
    <row r="36" spans="1:3" s="14" customFormat="1" ht="12.75">
      <c r="A36" s="1" t="s">
        <v>16</v>
      </c>
      <c r="B36" s="6" t="s">
        <v>17</v>
      </c>
      <c r="C36" s="79">
        <f>C37</f>
        <v>33358.8</v>
      </c>
    </row>
    <row r="37" spans="1:3" s="14" customFormat="1" ht="12.75">
      <c r="A37" s="1" t="s">
        <v>248</v>
      </c>
      <c r="B37" s="6" t="s">
        <v>247</v>
      </c>
      <c r="C37" s="79">
        <v>33358.8</v>
      </c>
    </row>
    <row r="38" spans="1:3" s="14" customFormat="1" ht="12.75">
      <c r="A38" s="1" t="s">
        <v>18</v>
      </c>
      <c r="B38" s="6" t="s">
        <v>249</v>
      </c>
      <c r="C38" s="79">
        <f>C39</f>
        <v>1159.53</v>
      </c>
    </row>
    <row r="39" spans="1:3" s="14" customFormat="1" ht="12.75">
      <c r="A39" s="1" t="s">
        <v>18</v>
      </c>
      <c r="B39" s="6" t="s">
        <v>250</v>
      </c>
      <c r="C39" s="79">
        <v>1159.53</v>
      </c>
    </row>
    <row r="40" spans="1:3" s="14" customFormat="1" ht="12.75">
      <c r="A40" s="1" t="s">
        <v>252</v>
      </c>
      <c r="B40" s="6" t="s">
        <v>251</v>
      </c>
      <c r="C40" s="79">
        <f>C41</f>
        <v>4376036.88</v>
      </c>
    </row>
    <row r="41" spans="1:3" s="14" customFormat="1" ht="26.25">
      <c r="A41" s="1" t="s">
        <v>19</v>
      </c>
      <c r="B41" s="6" t="s">
        <v>20</v>
      </c>
      <c r="C41" s="79">
        <v>4376036.88</v>
      </c>
    </row>
    <row r="42" spans="1:3" s="12" customFormat="1" ht="12.75">
      <c r="A42" s="4" t="s">
        <v>21</v>
      </c>
      <c r="B42" s="5" t="s">
        <v>22</v>
      </c>
      <c r="C42" s="78">
        <f>C43+C45+C48</f>
        <v>7936694.5</v>
      </c>
    </row>
    <row r="43" spans="1:3" s="14" customFormat="1" ht="12.75">
      <c r="A43" s="1" t="s">
        <v>23</v>
      </c>
      <c r="B43" s="6" t="s">
        <v>24</v>
      </c>
      <c r="C43" s="79">
        <f>C44</f>
        <v>711325.75</v>
      </c>
    </row>
    <row r="44" spans="1:3" s="14" customFormat="1" ht="26.25">
      <c r="A44" s="1" t="s">
        <v>25</v>
      </c>
      <c r="B44" s="17" t="s">
        <v>26</v>
      </c>
      <c r="C44" s="79">
        <v>711325.75</v>
      </c>
    </row>
    <row r="45" spans="1:3" s="14" customFormat="1" ht="12.75">
      <c r="A45" s="1" t="s">
        <v>27</v>
      </c>
      <c r="B45" s="17" t="s">
        <v>390</v>
      </c>
      <c r="C45" s="79">
        <f>C46+C47</f>
        <v>221931.69</v>
      </c>
    </row>
    <row r="46" spans="1:3" s="14" customFormat="1" ht="12.75">
      <c r="A46" s="1" t="s">
        <v>28</v>
      </c>
      <c r="B46" s="17" t="s">
        <v>391</v>
      </c>
      <c r="C46" s="79">
        <v>50725.65</v>
      </c>
    </row>
    <row r="47" spans="1:3" s="14" customFormat="1" ht="12.75">
      <c r="A47" s="1" t="s">
        <v>29</v>
      </c>
      <c r="B47" s="17" t="s">
        <v>392</v>
      </c>
      <c r="C47" s="79">
        <v>171206.04</v>
      </c>
    </row>
    <row r="48" spans="1:3" s="14" customFormat="1" ht="12.75">
      <c r="A48" s="1" t="s">
        <v>30</v>
      </c>
      <c r="B48" s="6" t="s">
        <v>31</v>
      </c>
      <c r="C48" s="79">
        <f>C49+C51</f>
        <v>7003437.06</v>
      </c>
    </row>
    <row r="49" spans="1:3" s="14" customFormat="1" ht="12.75">
      <c r="A49" s="1" t="s">
        <v>256</v>
      </c>
      <c r="B49" s="6" t="s">
        <v>255</v>
      </c>
      <c r="C49" s="79">
        <f>C50</f>
        <v>5792182.13</v>
      </c>
    </row>
    <row r="50" spans="1:3" s="14" customFormat="1" ht="26.25">
      <c r="A50" s="1" t="s">
        <v>34</v>
      </c>
      <c r="B50" s="6" t="s">
        <v>35</v>
      </c>
      <c r="C50" s="79">
        <v>5792182.13</v>
      </c>
    </row>
    <row r="51" spans="1:3" s="14" customFormat="1" ht="12.75">
      <c r="A51" s="1" t="s">
        <v>258</v>
      </c>
      <c r="B51" s="6" t="s">
        <v>257</v>
      </c>
      <c r="C51" s="79">
        <f>C52</f>
        <v>1211254.93</v>
      </c>
    </row>
    <row r="52" spans="1:3" s="14" customFormat="1" ht="26.25">
      <c r="A52" s="1" t="s">
        <v>32</v>
      </c>
      <c r="B52" s="6" t="s">
        <v>33</v>
      </c>
      <c r="C52" s="79">
        <v>1211254.93</v>
      </c>
    </row>
    <row r="53" spans="1:3" s="12" customFormat="1" ht="12.75">
      <c r="A53" s="4" t="s">
        <v>36</v>
      </c>
      <c r="B53" s="5" t="s">
        <v>37</v>
      </c>
      <c r="C53" s="78">
        <f>C54</f>
        <v>3548163.28</v>
      </c>
    </row>
    <row r="54" spans="1:3" s="14" customFormat="1" ht="26.25">
      <c r="A54" s="1" t="s">
        <v>260</v>
      </c>
      <c r="B54" s="6" t="s">
        <v>259</v>
      </c>
      <c r="C54" s="79">
        <f>C55</f>
        <v>3548163.28</v>
      </c>
    </row>
    <row r="55" spans="1:3" s="14" customFormat="1" ht="26.25">
      <c r="A55" s="1" t="s">
        <v>38</v>
      </c>
      <c r="B55" s="6" t="s">
        <v>39</v>
      </c>
      <c r="C55" s="79">
        <f>C56+C57+C58</f>
        <v>3548163.28</v>
      </c>
    </row>
    <row r="56" spans="1:3" s="14" customFormat="1" ht="39">
      <c r="A56" s="1" t="s">
        <v>471</v>
      </c>
      <c r="B56" s="6" t="s">
        <v>468</v>
      </c>
      <c r="C56" s="79">
        <v>3369857.26</v>
      </c>
    </row>
    <row r="57" spans="1:3" s="14" customFormat="1" ht="52.5">
      <c r="A57" s="1" t="s">
        <v>472</v>
      </c>
      <c r="B57" s="6" t="s">
        <v>469</v>
      </c>
      <c r="C57" s="79">
        <v>178906.02</v>
      </c>
    </row>
    <row r="58" spans="1:3" s="14" customFormat="1" ht="39">
      <c r="A58" s="1" t="s">
        <v>473</v>
      </c>
      <c r="B58" s="6" t="s">
        <v>470</v>
      </c>
      <c r="C58" s="79">
        <v>-600</v>
      </c>
    </row>
    <row r="59" spans="1:3" s="12" customFormat="1" ht="12.75">
      <c r="A59" s="4" t="s">
        <v>40</v>
      </c>
      <c r="B59" s="5"/>
      <c r="C59" s="70">
        <f>C60+C76+C84+C93+C104+C177</f>
        <v>23789535.4</v>
      </c>
    </row>
    <row r="60" spans="1:3" s="12" customFormat="1" ht="26.25">
      <c r="A60" s="4" t="s">
        <v>41</v>
      </c>
      <c r="B60" s="5" t="s">
        <v>42</v>
      </c>
      <c r="C60" s="78">
        <f>C61+C68+C71</f>
        <v>12347697.79</v>
      </c>
    </row>
    <row r="61" spans="1:3" s="14" customFormat="1" ht="52.5">
      <c r="A61" s="1" t="s">
        <v>167</v>
      </c>
      <c r="B61" s="6" t="s">
        <v>43</v>
      </c>
      <c r="C61" s="79">
        <f>C62+C64+C66</f>
        <v>11351868.17</v>
      </c>
    </row>
    <row r="62" spans="1:3" s="14" customFormat="1" ht="39">
      <c r="A62" s="1" t="s">
        <v>262</v>
      </c>
      <c r="B62" s="6" t="s">
        <v>261</v>
      </c>
      <c r="C62" s="79">
        <f>C63</f>
        <v>10525707.23</v>
      </c>
    </row>
    <row r="63" spans="1:3" s="14" customFormat="1" ht="52.5">
      <c r="A63" s="1" t="s">
        <v>168</v>
      </c>
      <c r="B63" s="6" t="s">
        <v>44</v>
      </c>
      <c r="C63" s="79">
        <v>10525707.23</v>
      </c>
    </row>
    <row r="64" spans="1:3" s="14" customFormat="1" ht="52.5">
      <c r="A64" s="15" t="s">
        <v>264</v>
      </c>
      <c r="B64" s="6" t="s">
        <v>263</v>
      </c>
      <c r="C64" s="79">
        <f>C65</f>
        <v>139969.08</v>
      </c>
    </row>
    <row r="65" spans="1:3" s="14" customFormat="1" ht="52.5">
      <c r="A65" s="1" t="s">
        <v>45</v>
      </c>
      <c r="B65" s="6" t="s">
        <v>46</v>
      </c>
      <c r="C65" s="79">
        <v>139969.08</v>
      </c>
    </row>
    <row r="66" spans="1:3" s="14" customFormat="1" ht="26.25">
      <c r="A66" s="1" t="s">
        <v>266</v>
      </c>
      <c r="B66" s="6" t="s">
        <v>265</v>
      </c>
      <c r="C66" s="79">
        <f>C67</f>
        <v>686191.86</v>
      </c>
    </row>
    <row r="67" spans="1:3" s="14" customFormat="1" ht="26.25">
      <c r="A67" s="1" t="s">
        <v>47</v>
      </c>
      <c r="B67" s="6" t="s">
        <v>48</v>
      </c>
      <c r="C67" s="79">
        <v>686191.86</v>
      </c>
    </row>
    <row r="68" spans="1:3" s="14" customFormat="1" ht="12.75" customHeight="1" hidden="1">
      <c r="A68" s="1" t="s">
        <v>352</v>
      </c>
      <c r="B68" s="6" t="s">
        <v>351</v>
      </c>
      <c r="C68" s="79">
        <f>C69</f>
        <v>0</v>
      </c>
    </row>
    <row r="69" spans="1:3" s="14" customFormat="1" ht="42" customHeight="1" hidden="1">
      <c r="A69" s="1" t="s">
        <v>350</v>
      </c>
      <c r="B69" s="6" t="s">
        <v>349</v>
      </c>
      <c r="C69" s="79">
        <f>C70</f>
        <v>0</v>
      </c>
    </row>
    <row r="70" spans="1:3" s="14" customFormat="1" ht="42.75" customHeight="1" hidden="1">
      <c r="A70" s="1" t="s">
        <v>348</v>
      </c>
      <c r="B70" s="6" t="s">
        <v>347</v>
      </c>
      <c r="C70" s="79">
        <v>0</v>
      </c>
    </row>
    <row r="71" spans="1:3" s="14" customFormat="1" ht="52.5">
      <c r="A71" s="18" t="s">
        <v>169</v>
      </c>
      <c r="B71" s="6" t="s">
        <v>49</v>
      </c>
      <c r="C71" s="79">
        <f>C72+C74</f>
        <v>995829.62</v>
      </c>
    </row>
    <row r="72" spans="1:3" s="14" customFormat="1" ht="33" customHeight="1">
      <c r="A72" s="18" t="s">
        <v>356</v>
      </c>
      <c r="B72" s="6" t="s">
        <v>355</v>
      </c>
      <c r="C72" s="79">
        <f>C73</f>
        <v>11200</v>
      </c>
    </row>
    <row r="73" spans="1:3" s="14" customFormat="1" ht="33" customHeight="1">
      <c r="A73" s="18" t="s">
        <v>353</v>
      </c>
      <c r="B73" s="6" t="s">
        <v>354</v>
      </c>
      <c r="C73" s="79">
        <v>11200</v>
      </c>
    </row>
    <row r="74" spans="1:3" s="14" customFormat="1" ht="52.5">
      <c r="A74" s="19" t="s">
        <v>268</v>
      </c>
      <c r="B74" s="6" t="s">
        <v>267</v>
      </c>
      <c r="C74" s="79">
        <f>C75</f>
        <v>984629.62</v>
      </c>
    </row>
    <row r="75" spans="1:3" s="14" customFormat="1" ht="52.5">
      <c r="A75" s="18" t="s">
        <v>50</v>
      </c>
      <c r="B75" s="6" t="s">
        <v>51</v>
      </c>
      <c r="C75" s="79">
        <v>984629.62</v>
      </c>
    </row>
    <row r="76" spans="1:3" s="12" customFormat="1" ht="12.75">
      <c r="A76" s="4" t="s">
        <v>52</v>
      </c>
      <c r="B76" s="5" t="s">
        <v>53</v>
      </c>
      <c r="C76" s="78">
        <f>C77</f>
        <v>1334590.08</v>
      </c>
    </row>
    <row r="77" spans="1:3" s="14" customFormat="1" ht="12.75">
      <c r="A77" s="1" t="s">
        <v>54</v>
      </c>
      <c r="B77" s="6" t="s">
        <v>55</v>
      </c>
      <c r="C77" s="79">
        <f>C78+C79+C80+C83</f>
        <v>1334590.08</v>
      </c>
    </row>
    <row r="78" spans="1:3" s="14" customFormat="1" ht="26.25">
      <c r="A78" s="1" t="s">
        <v>56</v>
      </c>
      <c r="B78" s="6" t="s">
        <v>57</v>
      </c>
      <c r="C78" s="79">
        <v>1325246.32</v>
      </c>
    </row>
    <row r="79" spans="1:3" s="14" customFormat="1" ht="12.75">
      <c r="A79" s="1" t="s">
        <v>58</v>
      </c>
      <c r="B79" s="6" t="s">
        <v>59</v>
      </c>
      <c r="C79" s="79">
        <v>9343.76</v>
      </c>
    </row>
    <row r="80" spans="1:3" s="14" customFormat="1" ht="12.75">
      <c r="A80" s="1" t="s">
        <v>60</v>
      </c>
      <c r="B80" s="6" t="s">
        <v>61</v>
      </c>
      <c r="C80" s="79">
        <f>C81+C82</f>
        <v>0</v>
      </c>
    </row>
    <row r="81" spans="1:3" s="14" customFormat="1" ht="12.75">
      <c r="A81" s="1" t="s">
        <v>272</v>
      </c>
      <c r="B81" s="6" t="s">
        <v>269</v>
      </c>
      <c r="C81" s="79"/>
    </row>
    <row r="82" spans="1:3" s="14" customFormat="1" ht="12.75" customHeight="1" hidden="1">
      <c r="A82" s="1" t="s">
        <v>271</v>
      </c>
      <c r="B82" s="6" t="s">
        <v>270</v>
      </c>
      <c r="C82" s="79">
        <v>0</v>
      </c>
    </row>
    <row r="83" spans="1:3" s="14" customFormat="1" ht="25.5" customHeight="1" hidden="1">
      <c r="A83" s="1" t="s">
        <v>306</v>
      </c>
      <c r="B83" s="6" t="s">
        <v>307</v>
      </c>
      <c r="C83" s="79">
        <v>0</v>
      </c>
    </row>
    <row r="84" spans="1:3" s="12" customFormat="1" ht="12.75">
      <c r="A84" s="4" t="s">
        <v>227</v>
      </c>
      <c r="B84" s="5" t="s">
        <v>62</v>
      </c>
      <c r="C84" s="77">
        <f>C86+C89</f>
        <v>131014.86</v>
      </c>
    </row>
    <row r="85" spans="1:3" s="14" customFormat="1" ht="25.5" customHeight="1" hidden="1">
      <c r="A85" s="1" t="s">
        <v>63</v>
      </c>
      <c r="B85" s="6" t="s">
        <v>64</v>
      </c>
      <c r="C85" s="79">
        <v>0</v>
      </c>
    </row>
    <row r="86" spans="1:3" s="14" customFormat="1" ht="12.75">
      <c r="A86" s="1" t="s">
        <v>274</v>
      </c>
      <c r="B86" s="6" t="s">
        <v>273</v>
      </c>
      <c r="C86" s="79">
        <f>C87</f>
        <v>13795</v>
      </c>
    </row>
    <row r="87" spans="1:3" s="14" customFormat="1" ht="12.75">
      <c r="A87" s="1" t="s">
        <v>276</v>
      </c>
      <c r="B87" s="6" t="s">
        <v>275</v>
      </c>
      <c r="C87" s="79">
        <f>C88</f>
        <v>13795</v>
      </c>
    </row>
    <row r="88" spans="1:3" s="14" customFormat="1" ht="26.25">
      <c r="A88" s="1" t="s">
        <v>65</v>
      </c>
      <c r="B88" s="6" t="s">
        <v>66</v>
      </c>
      <c r="C88" s="79">
        <v>13795</v>
      </c>
    </row>
    <row r="89" spans="1:3" s="14" customFormat="1" ht="12.75">
      <c r="A89" s="1" t="s">
        <v>278</v>
      </c>
      <c r="B89" s="6" t="s">
        <v>277</v>
      </c>
      <c r="C89" s="79">
        <f>C90</f>
        <v>117219.86</v>
      </c>
    </row>
    <row r="90" spans="1:3" s="14" customFormat="1" ht="12.75">
      <c r="A90" s="1" t="s">
        <v>280</v>
      </c>
      <c r="B90" s="6" t="s">
        <v>279</v>
      </c>
      <c r="C90" s="79">
        <f>C91</f>
        <v>117219.86</v>
      </c>
    </row>
    <row r="91" spans="1:3" s="14" customFormat="1" ht="12.75">
      <c r="A91" s="1" t="s">
        <v>67</v>
      </c>
      <c r="B91" s="6" t="s">
        <v>68</v>
      </c>
      <c r="C91" s="79">
        <f>C92</f>
        <v>117219.86</v>
      </c>
    </row>
    <row r="92" spans="1:3" s="14" customFormat="1" ht="26.25">
      <c r="A92" s="1" t="s">
        <v>475</v>
      </c>
      <c r="B92" s="6" t="s">
        <v>474</v>
      </c>
      <c r="C92" s="79">
        <v>117219.86</v>
      </c>
    </row>
    <row r="93" spans="1:3" s="12" customFormat="1" ht="12.75">
      <c r="A93" s="4" t="s">
        <v>69</v>
      </c>
      <c r="B93" s="5" t="s">
        <v>70</v>
      </c>
      <c r="C93" s="78">
        <f>C95+C96+C101+C98</f>
        <v>401858.41</v>
      </c>
    </row>
    <row r="94" spans="1:3" s="14" customFormat="1" ht="12.75">
      <c r="A94" s="1" t="s">
        <v>282</v>
      </c>
      <c r="B94" s="6" t="s">
        <v>281</v>
      </c>
      <c r="C94" s="79">
        <f>C95</f>
        <v>24800.93</v>
      </c>
    </row>
    <row r="95" spans="1:3" s="14" customFormat="1" ht="12.75">
      <c r="A95" s="1" t="s">
        <v>71</v>
      </c>
      <c r="B95" s="6" t="s">
        <v>393</v>
      </c>
      <c r="C95" s="79">
        <v>24800.93</v>
      </c>
    </row>
    <row r="96" spans="1:3" s="14" customFormat="1" ht="51" customHeight="1" hidden="1">
      <c r="A96" s="1" t="s">
        <v>72</v>
      </c>
      <c r="B96" s="6" t="s">
        <v>73</v>
      </c>
      <c r="C96" s="79">
        <v>0</v>
      </c>
    </row>
    <row r="97" spans="1:3" s="14" customFormat="1" ht="57" customHeight="1" hidden="1">
      <c r="A97" s="15" t="s">
        <v>359</v>
      </c>
      <c r="B97" s="6" t="s">
        <v>358</v>
      </c>
      <c r="C97" s="79">
        <f>C98</f>
        <v>40128</v>
      </c>
    </row>
    <row r="98" spans="1:3" s="14" customFormat="1" ht="61.5" customHeight="1">
      <c r="A98" s="15" t="s">
        <v>357</v>
      </c>
      <c r="B98" s="6" t="s">
        <v>503</v>
      </c>
      <c r="C98" s="79">
        <v>40128</v>
      </c>
    </row>
    <row r="99" spans="1:3" s="14" customFormat="1" ht="61.5" customHeight="1" hidden="1">
      <c r="A99" s="15" t="s">
        <v>360</v>
      </c>
      <c r="B99" s="6" t="s">
        <v>74</v>
      </c>
      <c r="C99" s="79">
        <f>C100</f>
        <v>0</v>
      </c>
    </row>
    <row r="100" spans="1:3" s="14" customFormat="1" ht="51" customHeight="1" hidden="1">
      <c r="A100" s="1" t="s">
        <v>170</v>
      </c>
      <c r="B100" s="6" t="s">
        <v>75</v>
      </c>
      <c r="C100" s="79">
        <v>0</v>
      </c>
    </row>
    <row r="101" spans="1:3" s="14" customFormat="1" ht="26.25">
      <c r="A101" s="1" t="s">
        <v>284</v>
      </c>
      <c r="B101" s="6" t="s">
        <v>283</v>
      </c>
      <c r="C101" s="79">
        <f>C102</f>
        <v>336929.48</v>
      </c>
    </row>
    <row r="102" spans="1:3" s="14" customFormat="1" ht="26.25">
      <c r="A102" s="1" t="s">
        <v>286</v>
      </c>
      <c r="B102" s="6" t="s">
        <v>285</v>
      </c>
      <c r="C102" s="79">
        <f>C103</f>
        <v>336929.48</v>
      </c>
    </row>
    <row r="103" spans="1:3" s="14" customFormat="1" ht="26.25">
      <c r="A103" s="1" t="s">
        <v>76</v>
      </c>
      <c r="B103" s="6" t="s">
        <v>77</v>
      </c>
      <c r="C103" s="79">
        <v>336929.48</v>
      </c>
    </row>
    <row r="104" spans="1:3" s="12" customFormat="1" ht="12.75">
      <c r="A104" s="4" t="s">
        <v>78</v>
      </c>
      <c r="B104" s="5" t="s">
        <v>79</v>
      </c>
      <c r="C104" s="78">
        <f>C105+C164+C166+C169</f>
        <v>216151.45</v>
      </c>
    </row>
    <row r="105" spans="1:3" s="14" customFormat="1" ht="26.25">
      <c r="A105" s="1" t="s">
        <v>171</v>
      </c>
      <c r="B105" s="6" t="s">
        <v>172</v>
      </c>
      <c r="C105" s="79">
        <f>C106+C112+C120+C126+C130+C135+C141+C147+C152+C157</f>
        <v>101319.5</v>
      </c>
    </row>
    <row r="106" spans="1:3" s="14" customFormat="1" ht="39">
      <c r="A106" s="1" t="s">
        <v>288</v>
      </c>
      <c r="B106" s="6" t="s">
        <v>287</v>
      </c>
      <c r="C106" s="79">
        <f>C107</f>
        <v>7438.85</v>
      </c>
    </row>
    <row r="107" spans="1:3" s="14" customFormat="1" ht="52.5">
      <c r="A107" s="20" t="s">
        <v>395</v>
      </c>
      <c r="B107" s="3" t="s">
        <v>173</v>
      </c>
      <c r="C107" s="79">
        <f>C110+C111</f>
        <v>7438.85</v>
      </c>
    </row>
    <row r="108" spans="1:3" s="14" customFormat="1" ht="77.25" customHeight="1" hidden="1">
      <c r="A108" s="20" t="s">
        <v>438</v>
      </c>
      <c r="B108" s="63" t="s">
        <v>414</v>
      </c>
      <c r="C108" s="80">
        <v>0</v>
      </c>
    </row>
    <row r="109" spans="1:3" s="14" customFormat="1" ht="52.5" hidden="1">
      <c r="A109" s="20" t="s">
        <v>439</v>
      </c>
      <c r="B109" s="63" t="s">
        <v>415</v>
      </c>
      <c r="C109" s="80">
        <v>0</v>
      </c>
    </row>
    <row r="110" spans="1:3" s="14" customFormat="1" ht="78.75">
      <c r="A110" s="20" t="s">
        <v>438</v>
      </c>
      <c r="B110" s="3" t="s">
        <v>414</v>
      </c>
      <c r="C110" s="80">
        <v>5938.85</v>
      </c>
    </row>
    <row r="111" spans="1:3" s="14" customFormat="1" ht="52.5">
      <c r="A111" s="20" t="s">
        <v>439</v>
      </c>
      <c r="B111" s="3" t="s">
        <v>415</v>
      </c>
      <c r="C111" s="80">
        <v>1500</v>
      </c>
    </row>
    <row r="112" spans="1:3" s="14" customFormat="1" ht="52.5">
      <c r="A112" s="18" t="s">
        <v>290</v>
      </c>
      <c r="B112" s="6" t="s">
        <v>289</v>
      </c>
      <c r="C112" s="79">
        <f>C113+C119</f>
        <v>10651.14</v>
      </c>
    </row>
    <row r="113" spans="1:3" s="14" customFormat="1" ht="66">
      <c r="A113" s="20" t="s">
        <v>174</v>
      </c>
      <c r="B113" s="3" t="s">
        <v>175</v>
      </c>
      <c r="C113" s="79">
        <f>C114+C115+C116+C117+C118+C119</f>
        <v>10651.14</v>
      </c>
    </row>
    <row r="114" spans="1:3" s="14" customFormat="1" ht="102.75" customHeight="1">
      <c r="A114" s="20" t="s">
        <v>486</v>
      </c>
      <c r="B114" s="63" t="s">
        <v>410</v>
      </c>
      <c r="C114" s="80">
        <v>6000</v>
      </c>
    </row>
    <row r="115" spans="1:3" s="14" customFormat="1" ht="78.75" hidden="1">
      <c r="A115" s="20" t="s">
        <v>440</v>
      </c>
      <c r="B115" s="63" t="s">
        <v>411</v>
      </c>
      <c r="C115" s="80">
        <v>0</v>
      </c>
    </row>
    <row r="116" spans="1:3" s="14" customFormat="1" ht="118.5">
      <c r="A116" s="20" t="s">
        <v>441</v>
      </c>
      <c r="B116" s="63" t="s">
        <v>409</v>
      </c>
      <c r="C116" s="80">
        <v>126.9</v>
      </c>
    </row>
    <row r="117" spans="1:3" s="14" customFormat="1" ht="66" customHeight="1">
      <c r="A117" s="20" t="s">
        <v>442</v>
      </c>
      <c r="B117" s="63" t="s">
        <v>412</v>
      </c>
      <c r="C117" s="80">
        <v>4000</v>
      </c>
    </row>
    <row r="118" spans="1:3" s="14" customFormat="1" ht="68.25" customHeight="1">
      <c r="A118" s="20" t="s">
        <v>443</v>
      </c>
      <c r="B118" s="63" t="s">
        <v>413</v>
      </c>
      <c r="C118" s="80">
        <v>524.24</v>
      </c>
    </row>
    <row r="119" spans="1:3" s="14" customFormat="1" ht="52.5" hidden="1">
      <c r="A119" s="19" t="s">
        <v>308</v>
      </c>
      <c r="B119" s="3" t="s">
        <v>176</v>
      </c>
      <c r="C119" s="79">
        <v>0</v>
      </c>
    </row>
    <row r="120" spans="1:3" s="14" customFormat="1" ht="39">
      <c r="A120" s="18" t="s">
        <v>292</v>
      </c>
      <c r="B120" s="6" t="s">
        <v>291</v>
      </c>
      <c r="C120" s="79">
        <f>C121+C125</f>
        <v>3311.77</v>
      </c>
    </row>
    <row r="121" spans="1:3" s="14" customFormat="1" ht="52.5">
      <c r="A121" s="20" t="s">
        <v>177</v>
      </c>
      <c r="B121" s="3" t="s">
        <v>178</v>
      </c>
      <c r="C121" s="79">
        <f>C122+C123+C124</f>
        <v>3311.77</v>
      </c>
    </row>
    <row r="122" spans="1:3" s="14" customFormat="1" ht="66" hidden="1">
      <c r="A122" s="20" t="s">
        <v>444</v>
      </c>
      <c r="B122" s="63" t="s">
        <v>416</v>
      </c>
      <c r="C122" s="79"/>
    </row>
    <row r="123" spans="1:3" s="14" customFormat="1" ht="69" customHeight="1">
      <c r="A123" s="20" t="s">
        <v>445</v>
      </c>
      <c r="B123" s="63" t="s">
        <v>417</v>
      </c>
      <c r="C123" s="79">
        <v>3311.77</v>
      </c>
    </row>
    <row r="124" spans="1:3" s="14" customFormat="1" ht="57" customHeight="1" hidden="1">
      <c r="A124" s="20" t="s">
        <v>446</v>
      </c>
      <c r="B124" s="63" t="s">
        <v>418</v>
      </c>
      <c r="C124" s="79"/>
    </row>
    <row r="125" spans="1:3" s="14" customFormat="1" ht="57.75" customHeight="1" hidden="1">
      <c r="A125" s="20" t="s">
        <v>362</v>
      </c>
      <c r="B125" s="3" t="s">
        <v>361</v>
      </c>
      <c r="C125" s="79"/>
    </row>
    <row r="126" spans="1:3" s="14" customFormat="1" ht="40.5" customHeight="1" hidden="1">
      <c r="A126" s="20" t="s">
        <v>366</v>
      </c>
      <c r="B126" s="3" t="s">
        <v>365</v>
      </c>
      <c r="C126" s="79">
        <f>C127</f>
        <v>0</v>
      </c>
    </row>
    <row r="127" spans="1:3" s="14" customFormat="1" ht="54" customHeight="1" hidden="1">
      <c r="A127" s="21" t="s">
        <v>364</v>
      </c>
      <c r="B127" s="3" t="s">
        <v>363</v>
      </c>
      <c r="C127" s="79"/>
    </row>
    <row r="128" spans="1:3" s="14" customFormat="1" ht="93" customHeight="1" hidden="1">
      <c r="A128" s="21" t="s">
        <v>448</v>
      </c>
      <c r="B128" s="3" t="s">
        <v>447</v>
      </c>
      <c r="C128" s="79"/>
    </row>
    <row r="129" spans="1:3" s="14" customFormat="1" ht="42.75" customHeight="1">
      <c r="A129" s="21" t="s">
        <v>385</v>
      </c>
      <c r="B129" s="3" t="s">
        <v>384</v>
      </c>
      <c r="C129" s="79">
        <f>C130+C135+C141+C147+C152</f>
        <v>23582.85</v>
      </c>
    </row>
    <row r="130" spans="1:3" s="14" customFormat="1" ht="39">
      <c r="A130" s="19" t="s">
        <v>316</v>
      </c>
      <c r="B130" s="3" t="s">
        <v>315</v>
      </c>
      <c r="C130" s="79">
        <f>C131</f>
        <v>10500</v>
      </c>
    </row>
    <row r="131" spans="1:3" s="14" customFormat="1" ht="52.5">
      <c r="A131" s="22" t="s">
        <v>314</v>
      </c>
      <c r="B131" s="6" t="s">
        <v>313</v>
      </c>
      <c r="C131" s="79">
        <f>C132+C134+C133</f>
        <v>10500</v>
      </c>
    </row>
    <row r="132" spans="1:3" s="14" customFormat="1" ht="78.75">
      <c r="A132" s="22" t="s">
        <v>481</v>
      </c>
      <c r="B132" s="6" t="s">
        <v>480</v>
      </c>
      <c r="C132" s="79">
        <v>7500</v>
      </c>
    </row>
    <row r="133" spans="1:3" s="14" customFormat="1" ht="78.75">
      <c r="A133" s="22" t="s">
        <v>508</v>
      </c>
      <c r="B133" s="6" t="s">
        <v>507</v>
      </c>
      <c r="C133" s="79">
        <v>3000</v>
      </c>
    </row>
    <row r="134" spans="1:3" s="14" customFormat="1" ht="52.5" hidden="1">
      <c r="A134" s="22" t="s">
        <v>449</v>
      </c>
      <c r="B134" s="6" t="s">
        <v>420</v>
      </c>
      <c r="C134" s="79"/>
    </row>
    <row r="135" spans="1:3" s="14" customFormat="1" ht="39">
      <c r="A135" s="1" t="s">
        <v>294</v>
      </c>
      <c r="B135" s="6" t="s">
        <v>293</v>
      </c>
      <c r="C135" s="79">
        <f>C136</f>
        <v>4421.21</v>
      </c>
    </row>
    <row r="136" spans="1:3" s="14" customFormat="1" ht="66">
      <c r="A136" s="15" t="s">
        <v>296</v>
      </c>
      <c r="B136" s="6" t="s">
        <v>295</v>
      </c>
      <c r="C136" s="79">
        <f>C137+C138+C139+C140</f>
        <v>4421.21</v>
      </c>
    </row>
    <row r="137" spans="1:3" s="14" customFormat="1" ht="78.75">
      <c r="A137" s="15" t="s">
        <v>483</v>
      </c>
      <c r="B137" s="6" t="s">
        <v>482</v>
      </c>
      <c r="C137" s="79">
        <v>250</v>
      </c>
    </row>
    <row r="138" spans="1:3" s="14" customFormat="1" ht="78.75">
      <c r="A138" s="15" t="s">
        <v>450</v>
      </c>
      <c r="B138" s="6" t="s">
        <v>421</v>
      </c>
      <c r="C138" s="79">
        <v>2919.08</v>
      </c>
    </row>
    <row r="139" spans="1:3" s="14" customFormat="1" ht="78.75" hidden="1">
      <c r="A139" s="15" t="s">
        <v>451</v>
      </c>
      <c r="B139" s="6" t="s">
        <v>422</v>
      </c>
      <c r="C139" s="79"/>
    </row>
    <row r="140" spans="1:3" s="14" customFormat="1" ht="66">
      <c r="A140" s="15" t="s">
        <v>452</v>
      </c>
      <c r="B140" s="6" t="s">
        <v>423</v>
      </c>
      <c r="C140" s="79">
        <v>1252.13</v>
      </c>
    </row>
    <row r="141" spans="1:3" s="14" customFormat="1" ht="39">
      <c r="A141" s="15" t="s">
        <v>298</v>
      </c>
      <c r="B141" s="6" t="s">
        <v>297</v>
      </c>
      <c r="C141" s="79">
        <f>C142</f>
        <v>242.44</v>
      </c>
    </row>
    <row r="142" spans="1:3" s="24" customFormat="1" ht="78.75">
      <c r="A142" s="2" t="s">
        <v>179</v>
      </c>
      <c r="B142" s="23" t="s">
        <v>180</v>
      </c>
      <c r="C142" s="79">
        <f>C143+C144+C145+C146</f>
        <v>242.44</v>
      </c>
    </row>
    <row r="143" spans="1:3" s="24" customFormat="1" ht="92.25" hidden="1">
      <c r="A143" s="2" t="s">
        <v>453</v>
      </c>
      <c r="B143" s="23" t="s">
        <v>424</v>
      </c>
      <c r="C143" s="79"/>
    </row>
    <row r="144" spans="1:3" s="24" customFormat="1" ht="92.25">
      <c r="A144" s="2" t="s">
        <v>454</v>
      </c>
      <c r="B144" s="23" t="s">
        <v>425</v>
      </c>
      <c r="C144" s="79">
        <v>142.44</v>
      </c>
    </row>
    <row r="145" spans="1:3" s="24" customFormat="1" ht="118.5" hidden="1">
      <c r="A145" s="2" t="s">
        <v>455</v>
      </c>
      <c r="B145" s="23" t="s">
        <v>426</v>
      </c>
      <c r="C145" s="79"/>
    </row>
    <row r="146" spans="1:3" s="24" customFormat="1" ht="78.75">
      <c r="A146" s="2" t="s">
        <v>456</v>
      </c>
      <c r="B146" s="23" t="s">
        <v>427</v>
      </c>
      <c r="C146" s="79">
        <v>100</v>
      </c>
    </row>
    <row r="147" spans="1:3" s="24" customFormat="1" ht="39">
      <c r="A147" s="25" t="s">
        <v>312</v>
      </c>
      <c r="B147" s="23" t="s">
        <v>311</v>
      </c>
      <c r="C147" s="81">
        <f>C148</f>
        <v>500</v>
      </c>
    </row>
    <row r="148" spans="1:3" s="27" customFormat="1" ht="52.5">
      <c r="A148" s="26" t="s">
        <v>310</v>
      </c>
      <c r="B148" s="23" t="s">
        <v>309</v>
      </c>
      <c r="C148" s="81">
        <f>C149+C150+C151</f>
        <v>500</v>
      </c>
    </row>
    <row r="149" spans="1:3" s="27" customFormat="1" ht="87.75" customHeight="1" hidden="1">
      <c r="A149" s="26" t="s">
        <v>457</v>
      </c>
      <c r="B149" s="23" t="s">
        <v>428</v>
      </c>
      <c r="C149" s="81"/>
    </row>
    <row r="150" spans="1:3" s="27" customFormat="1" ht="105" hidden="1">
      <c r="A150" s="26" t="s">
        <v>458</v>
      </c>
      <c r="B150" s="23" t="s">
        <v>429</v>
      </c>
      <c r="C150" s="81"/>
    </row>
    <row r="151" spans="1:3" s="27" customFormat="1" ht="52.5">
      <c r="A151" s="26" t="s">
        <v>459</v>
      </c>
      <c r="B151" s="23" t="s">
        <v>430</v>
      </c>
      <c r="C151" s="81">
        <v>500</v>
      </c>
    </row>
    <row r="152" spans="1:3" s="14" customFormat="1" ht="39">
      <c r="A152" s="25" t="s">
        <v>300</v>
      </c>
      <c r="B152" s="23" t="s">
        <v>299</v>
      </c>
      <c r="C152" s="81">
        <f>C153</f>
        <v>7919.2</v>
      </c>
    </row>
    <row r="153" spans="1:3" s="14" customFormat="1" ht="52.5">
      <c r="A153" s="20" t="s">
        <v>181</v>
      </c>
      <c r="B153" s="3" t="s">
        <v>183</v>
      </c>
      <c r="C153" s="79">
        <f>C154+C155+C156</f>
        <v>7919.2</v>
      </c>
    </row>
    <row r="154" spans="1:3" s="14" customFormat="1" ht="118.5">
      <c r="A154" s="20" t="s">
        <v>460</v>
      </c>
      <c r="B154" s="3" t="s">
        <v>431</v>
      </c>
      <c r="C154" s="79">
        <v>6919.2</v>
      </c>
    </row>
    <row r="155" spans="1:3" s="14" customFormat="1" ht="66">
      <c r="A155" s="20" t="s">
        <v>461</v>
      </c>
      <c r="B155" s="3" t="s">
        <v>432</v>
      </c>
      <c r="C155" s="79">
        <v>1000</v>
      </c>
    </row>
    <row r="156" spans="1:3" s="14" customFormat="1" ht="60" customHeight="1" hidden="1">
      <c r="A156" s="20" t="s">
        <v>462</v>
      </c>
      <c r="B156" s="3" t="s">
        <v>433</v>
      </c>
      <c r="C156" s="79"/>
    </row>
    <row r="157" spans="1:3" s="14" customFormat="1" ht="48" customHeight="1">
      <c r="A157" s="20" t="s">
        <v>302</v>
      </c>
      <c r="B157" s="3" t="s">
        <v>301</v>
      </c>
      <c r="C157" s="79">
        <f>C158</f>
        <v>56334.89</v>
      </c>
    </row>
    <row r="158" spans="1:3" s="24" customFormat="1" ht="57.75" customHeight="1">
      <c r="A158" s="28" t="s">
        <v>182</v>
      </c>
      <c r="B158" s="3" t="s">
        <v>184</v>
      </c>
      <c r="C158" s="79">
        <f>C159+C160+C161+C163+C162</f>
        <v>56334.89</v>
      </c>
    </row>
    <row r="159" spans="1:3" s="24" customFormat="1" ht="78.75" hidden="1">
      <c r="A159" s="28" t="s">
        <v>463</v>
      </c>
      <c r="B159" s="3" t="s">
        <v>434</v>
      </c>
      <c r="C159" s="79"/>
    </row>
    <row r="160" spans="1:3" s="24" customFormat="1" ht="152.25" customHeight="1" hidden="1">
      <c r="A160" s="28" t="s">
        <v>464</v>
      </c>
      <c r="B160" s="3" t="s">
        <v>435</v>
      </c>
      <c r="C160" s="79"/>
    </row>
    <row r="161" spans="1:3" s="24" customFormat="1" ht="71.25" customHeight="1" hidden="1">
      <c r="A161" s="28" t="s">
        <v>466</v>
      </c>
      <c r="B161" s="3" t="s">
        <v>436</v>
      </c>
      <c r="C161" s="79"/>
    </row>
    <row r="162" spans="1:3" s="24" customFormat="1" ht="77.25" customHeight="1">
      <c r="A162" s="28" t="s">
        <v>510</v>
      </c>
      <c r="B162" s="3" t="s">
        <v>509</v>
      </c>
      <c r="C162" s="79">
        <v>15000</v>
      </c>
    </row>
    <row r="163" spans="1:3" s="24" customFormat="1" ht="66">
      <c r="A163" s="28" t="s">
        <v>465</v>
      </c>
      <c r="B163" s="3" t="s">
        <v>437</v>
      </c>
      <c r="C163" s="79">
        <v>41334.89</v>
      </c>
    </row>
    <row r="164" spans="1:3" s="14" customFormat="1" ht="26.25">
      <c r="A164" s="29" t="s">
        <v>304</v>
      </c>
      <c r="B164" s="23" t="s">
        <v>303</v>
      </c>
      <c r="C164" s="81">
        <f>C165</f>
        <v>30118.29</v>
      </c>
    </row>
    <row r="165" spans="1:3" s="14" customFormat="1" ht="26.25">
      <c r="A165" s="2" t="s">
        <v>186</v>
      </c>
      <c r="B165" s="3" t="s">
        <v>185</v>
      </c>
      <c r="C165" s="79">
        <v>30118.29</v>
      </c>
    </row>
    <row r="166" spans="1:3" s="14" customFormat="1" ht="72.75" customHeight="1">
      <c r="A166" s="30" t="s">
        <v>396</v>
      </c>
      <c r="B166" s="3" t="s">
        <v>367</v>
      </c>
      <c r="C166" s="79">
        <f>C167</f>
        <v>55926.79</v>
      </c>
    </row>
    <row r="167" spans="1:3" s="14" customFormat="1" ht="60" customHeight="1">
      <c r="A167" s="30" t="s">
        <v>369</v>
      </c>
      <c r="B167" s="3" t="s">
        <v>368</v>
      </c>
      <c r="C167" s="79">
        <f>C168</f>
        <v>55926.79</v>
      </c>
    </row>
    <row r="168" spans="1:3" s="14" customFormat="1" ht="54" customHeight="1">
      <c r="A168" s="30" t="s">
        <v>397</v>
      </c>
      <c r="B168" s="3" t="s">
        <v>370</v>
      </c>
      <c r="C168" s="79">
        <v>55926.79</v>
      </c>
    </row>
    <row r="169" spans="1:3" s="14" customFormat="1" ht="26.25" customHeight="1">
      <c r="A169" s="31" t="s">
        <v>372</v>
      </c>
      <c r="B169" s="3" t="s">
        <v>371</v>
      </c>
      <c r="C169" s="79">
        <f>C170+C172</f>
        <v>28786.87</v>
      </c>
    </row>
    <row r="170" spans="1:3" s="14" customFormat="1" ht="58.5" customHeight="1">
      <c r="A170" s="30" t="s">
        <v>398</v>
      </c>
      <c r="B170" s="3" t="s">
        <v>373</v>
      </c>
      <c r="C170" s="79">
        <f>C171</f>
        <v>0</v>
      </c>
    </row>
    <row r="171" spans="1:3" s="14" customFormat="1" ht="33" customHeight="1">
      <c r="A171" s="2" t="s">
        <v>399</v>
      </c>
      <c r="B171" s="3" t="s">
        <v>374</v>
      </c>
      <c r="C171" s="79"/>
    </row>
    <row r="172" spans="1:3" s="14" customFormat="1" ht="28.5" customHeight="1">
      <c r="A172" s="2" t="s">
        <v>375</v>
      </c>
      <c r="B172" s="3" t="s">
        <v>376</v>
      </c>
      <c r="C172" s="79">
        <f>C173</f>
        <v>28786.87</v>
      </c>
    </row>
    <row r="173" spans="1:3" s="14" customFormat="1" ht="54.75" customHeight="1">
      <c r="A173" s="2" t="s">
        <v>378</v>
      </c>
      <c r="B173" s="3" t="s">
        <v>377</v>
      </c>
      <c r="C173" s="79">
        <f>C174+C176</f>
        <v>28786.87</v>
      </c>
    </row>
    <row r="174" spans="1:3" s="14" customFormat="1" ht="46.5" customHeight="1">
      <c r="A174" s="2" t="s">
        <v>380</v>
      </c>
      <c r="B174" s="3" t="s">
        <v>379</v>
      </c>
      <c r="C174" s="79">
        <f>C175</f>
        <v>21000</v>
      </c>
    </row>
    <row r="175" spans="1:3" s="14" customFormat="1" ht="93" customHeight="1">
      <c r="A175" s="2" t="s">
        <v>467</v>
      </c>
      <c r="B175" s="3" t="s">
        <v>419</v>
      </c>
      <c r="C175" s="79">
        <v>21000</v>
      </c>
    </row>
    <row r="176" spans="1:3" s="14" customFormat="1" ht="52.5" customHeight="1">
      <c r="A176" s="2" t="s">
        <v>485</v>
      </c>
      <c r="B176" s="3" t="s">
        <v>484</v>
      </c>
      <c r="C176" s="79">
        <v>7786.87</v>
      </c>
    </row>
    <row r="177" spans="1:3" s="14" customFormat="1" ht="15.75" customHeight="1">
      <c r="A177" s="2" t="s">
        <v>80</v>
      </c>
      <c r="B177" s="6" t="s">
        <v>515</v>
      </c>
      <c r="C177" s="79">
        <f>C178+C180+C184</f>
        <v>9358222.81</v>
      </c>
    </row>
    <row r="178" spans="1:3" s="14" customFormat="1" ht="14.25" customHeight="1">
      <c r="A178" s="1" t="s">
        <v>513</v>
      </c>
      <c r="B178" s="6" t="s">
        <v>514</v>
      </c>
      <c r="C178" s="79">
        <v>9001201</v>
      </c>
    </row>
    <row r="179" spans="1:3" s="14" customFormat="1" ht="12.75">
      <c r="A179" s="1" t="s">
        <v>511</v>
      </c>
      <c r="B179" s="6" t="s">
        <v>512</v>
      </c>
      <c r="C179" s="79">
        <v>9001201</v>
      </c>
    </row>
    <row r="180" spans="1:3" s="14" customFormat="1" ht="12.75">
      <c r="A180" s="1" t="s">
        <v>80</v>
      </c>
      <c r="B180" s="6" t="s">
        <v>305</v>
      </c>
      <c r="C180" s="79">
        <f>C181</f>
        <v>357021.81</v>
      </c>
    </row>
    <row r="181" spans="1:3" s="12" customFormat="1" ht="12.75">
      <c r="A181" s="1" t="s">
        <v>81</v>
      </c>
      <c r="B181" s="6" t="s">
        <v>82</v>
      </c>
      <c r="C181" s="79">
        <v>357021.81</v>
      </c>
    </row>
    <row r="182" spans="1:3" s="12" customFormat="1" ht="12.75" hidden="1">
      <c r="A182" s="1" t="s">
        <v>382</v>
      </c>
      <c r="B182" s="6" t="s">
        <v>381</v>
      </c>
      <c r="C182" s="79">
        <f>C183</f>
        <v>0</v>
      </c>
    </row>
    <row r="183" spans="1:3" s="12" customFormat="1" ht="12.75" hidden="1">
      <c r="A183" s="1" t="s">
        <v>383</v>
      </c>
      <c r="B183" s="6" t="s">
        <v>343</v>
      </c>
      <c r="C183" s="79">
        <v>0</v>
      </c>
    </row>
    <row r="184" spans="1:3" s="12" customFormat="1" ht="12.75">
      <c r="A184" s="1" t="s">
        <v>382</v>
      </c>
      <c r="B184" s="6" t="s">
        <v>381</v>
      </c>
      <c r="C184" s="79">
        <f>C185</f>
        <v>0</v>
      </c>
    </row>
    <row r="185" spans="1:3" s="12" customFormat="1" ht="12.75">
      <c r="A185" s="1" t="s">
        <v>383</v>
      </c>
      <c r="B185" s="6" t="s">
        <v>343</v>
      </c>
      <c r="C185" s="79">
        <f>C186</f>
        <v>0</v>
      </c>
    </row>
    <row r="186" spans="1:3" s="12" customFormat="1" ht="42" customHeight="1">
      <c r="A186" s="1" t="s">
        <v>488</v>
      </c>
      <c r="B186" s="6" t="s">
        <v>487</v>
      </c>
      <c r="C186" s="79">
        <v>0</v>
      </c>
    </row>
    <row r="187" spans="1:3" s="97" customFormat="1" ht="12.75">
      <c r="A187" s="98" t="s">
        <v>88</v>
      </c>
      <c r="B187" s="95" t="s">
        <v>83</v>
      </c>
      <c r="C187" s="96">
        <f>C188+C283+C286</f>
        <v>790651013.37</v>
      </c>
    </row>
    <row r="188" spans="1:3" s="14" customFormat="1" ht="26.25">
      <c r="A188" s="7" t="s">
        <v>89</v>
      </c>
      <c r="B188" s="5" t="s">
        <v>84</v>
      </c>
      <c r="C188" s="82">
        <f>C189+C194+C228+C276</f>
        <v>783793277.5</v>
      </c>
    </row>
    <row r="189" spans="1:3" s="14" customFormat="1" ht="12.75">
      <c r="A189" s="7" t="s">
        <v>153</v>
      </c>
      <c r="B189" s="5" t="s">
        <v>154</v>
      </c>
      <c r="C189" s="82">
        <f>C190+C192</f>
        <v>231400000</v>
      </c>
    </row>
    <row r="190" spans="1:3" s="14" customFormat="1" ht="12.75">
      <c r="A190" s="7" t="s">
        <v>126</v>
      </c>
      <c r="B190" s="5" t="s">
        <v>127</v>
      </c>
      <c r="C190" s="82">
        <f>C191</f>
        <v>208400000</v>
      </c>
    </row>
    <row r="191" spans="1:3" s="14" customFormat="1" ht="33" customHeight="1">
      <c r="A191" s="32" t="s">
        <v>221</v>
      </c>
      <c r="B191" s="6" t="s">
        <v>115</v>
      </c>
      <c r="C191" s="81">
        <v>208400000</v>
      </c>
    </row>
    <row r="192" spans="1:3" s="12" customFormat="1" ht="26.25">
      <c r="A192" s="7" t="s">
        <v>335</v>
      </c>
      <c r="B192" s="5" t="s">
        <v>333</v>
      </c>
      <c r="C192" s="82">
        <f>C193</f>
        <v>23000000</v>
      </c>
    </row>
    <row r="193" spans="1:3" s="14" customFormat="1" ht="31.5" customHeight="1">
      <c r="A193" s="32" t="s">
        <v>336</v>
      </c>
      <c r="B193" s="6" t="s">
        <v>334</v>
      </c>
      <c r="C193" s="81">
        <v>23000000</v>
      </c>
    </row>
    <row r="194" spans="1:3" s="14" customFormat="1" ht="26.25">
      <c r="A194" s="7" t="s">
        <v>129</v>
      </c>
      <c r="B194" s="5" t="s">
        <v>128</v>
      </c>
      <c r="C194" s="82">
        <f>C195+C197+C199+C201+C207+C209+C211+C213+C215+C217+C205+C203</f>
        <v>26115097.759999998</v>
      </c>
    </row>
    <row r="195" spans="1:3" s="14" customFormat="1" ht="39" hidden="1">
      <c r="A195" s="7" t="s">
        <v>131</v>
      </c>
      <c r="B195" s="5" t="s">
        <v>132</v>
      </c>
      <c r="C195" s="82">
        <f>C196</f>
        <v>0</v>
      </c>
    </row>
    <row r="196" spans="1:3" s="14" customFormat="1" ht="39" hidden="1">
      <c r="A196" s="33" t="s">
        <v>130</v>
      </c>
      <c r="B196" s="6" t="s">
        <v>133</v>
      </c>
      <c r="C196" s="81">
        <v>0</v>
      </c>
    </row>
    <row r="197" spans="1:3" s="12" customFormat="1" ht="78.75">
      <c r="A197" s="34" t="s">
        <v>204</v>
      </c>
      <c r="B197" s="5" t="s">
        <v>203</v>
      </c>
      <c r="C197" s="82">
        <f>C198</f>
        <v>6969351.84</v>
      </c>
    </row>
    <row r="198" spans="1:3" s="14" customFormat="1" ht="72.75" customHeight="1">
      <c r="A198" s="35" t="s">
        <v>202</v>
      </c>
      <c r="B198" s="3" t="s">
        <v>201</v>
      </c>
      <c r="C198" s="83">
        <v>6969351.84</v>
      </c>
    </row>
    <row r="199" spans="1:3" s="14" customFormat="1" ht="60.75" customHeight="1">
      <c r="A199" s="36" t="s">
        <v>208</v>
      </c>
      <c r="B199" s="37" t="s">
        <v>207</v>
      </c>
      <c r="C199" s="82">
        <f>C200</f>
        <v>376975.09</v>
      </c>
    </row>
    <row r="200" spans="1:3" s="14" customFormat="1" ht="52.5">
      <c r="A200" s="35" t="s">
        <v>206</v>
      </c>
      <c r="B200" s="3" t="s">
        <v>205</v>
      </c>
      <c r="C200" s="83">
        <v>376975.09</v>
      </c>
    </row>
    <row r="201" spans="1:3" s="12" customFormat="1" ht="26.25">
      <c r="A201" s="36" t="s">
        <v>212</v>
      </c>
      <c r="B201" s="37" t="s">
        <v>211</v>
      </c>
      <c r="C201" s="82">
        <f>C202</f>
        <v>2537931.64</v>
      </c>
    </row>
    <row r="202" spans="1:3" s="14" customFormat="1" ht="26.25">
      <c r="A202" s="35" t="s">
        <v>210</v>
      </c>
      <c r="B202" s="38" t="s">
        <v>209</v>
      </c>
      <c r="C202" s="84">
        <v>2537931.64</v>
      </c>
    </row>
    <row r="203" spans="1:3" s="12" customFormat="1" ht="42" customHeight="1" hidden="1">
      <c r="A203" s="36" t="s">
        <v>407</v>
      </c>
      <c r="B203" s="39" t="s">
        <v>406</v>
      </c>
      <c r="C203" s="85">
        <f>C204</f>
        <v>0</v>
      </c>
    </row>
    <row r="204" spans="1:3" s="14" customFormat="1" ht="39.75" customHeight="1" hidden="1">
      <c r="A204" s="35" t="s">
        <v>404</v>
      </c>
      <c r="B204" s="38" t="s">
        <v>405</v>
      </c>
      <c r="C204" s="86">
        <v>0</v>
      </c>
    </row>
    <row r="205" spans="1:3" s="12" customFormat="1" ht="51.75" customHeight="1" hidden="1">
      <c r="A205" s="36" t="s">
        <v>403</v>
      </c>
      <c r="B205" s="37" t="s">
        <v>402</v>
      </c>
      <c r="C205" s="85">
        <f>C206</f>
        <v>0</v>
      </c>
    </row>
    <row r="206" spans="1:3" s="14" customFormat="1" ht="40.5" customHeight="1" hidden="1">
      <c r="A206" s="35" t="s">
        <v>400</v>
      </c>
      <c r="B206" s="3" t="s">
        <v>401</v>
      </c>
      <c r="C206" s="86">
        <v>0</v>
      </c>
    </row>
    <row r="207" spans="1:3" s="12" customFormat="1" ht="40.5" customHeight="1">
      <c r="A207" s="40" t="s">
        <v>319</v>
      </c>
      <c r="B207" s="41" t="s">
        <v>318</v>
      </c>
      <c r="C207" s="82">
        <f>C208</f>
        <v>13303421</v>
      </c>
    </row>
    <row r="208" spans="1:3" s="14" customFormat="1" ht="39">
      <c r="A208" s="28" t="s">
        <v>320</v>
      </c>
      <c r="B208" s="42" t="s">
        <v>317</v>
      </c>
      <c r="C208" s="87">
        <v>13303421</v>
      </c>
    </row>
    <row r="209" spans="1:3" s="12" customFormat="1" ht="39">
      <c r="A209" s="40" t="s">
        <v>325</v>
      </c>
      <c r="B209" s="41" t="s">
        <v>326</v>
      </c>
      <c r="C209" s="82">
        <f>C210</f>
        <v>740000</v>
      </c>
    </row>
    <row r="210" spans="1:3" s="14" customFormat="1" ht="39">
      <c r="A210" s="28" t="s">
        <v>328</v>
      </c>
      <c r="B210" s="42" t="s">
        <v>327</v>
      </c>
      <c r="C210" s="81">
        <v>740000</v>
      </c>
    </row>
    <row r="211" spans="1:3" s="12" customFormat="1" ht="31.5" customHeight="1">
      <c r="A211" s="40" t="s">
        <v>337</v>
      </c>
      <c r="B211" s="41" t="s">
        <v>338</v>
      </c>
      <c r="C211" s="82">
        <f>C212</f>
        <v>618200.77</v>
      </c>
    </row>
    <row r="212" spans="1:3" s="14" customFormat="1" ht="33" customHeight="1">
      <c r="A212" s="28" t="s">
        <v>339</v>
      </c>
      <c r="B212" s="42" t="s">
        <v>340</v>
      </c>
      <c r="C212" s="81">
        <v>618200.77</v>
      </c>
    </row>
    <row r="213" spans="1:3" s="12" customFormat="1" ht="26.25" hidden="1">
      <c r="A213" s="40" t="s">
        <v>321</v>
      </c>
      <c r="B213" s="41" t="s">
        <v>322</v>
      </c>
      <c r="C213" s="82">
        <f>C214</f>
        <v>0</v>
      </c>
    </row>
    <row r="214" spans="1:3" s="14" customFormat="1" ht="26.25" hidden="1">
      <c r="A214" s="28" t="s">
        <v>323</v>
      </c>
      <c r="B214" s="42" t="s">
        <v>324</v>
      </c>
      <c r="C214" s="81">
        <v>0</v>
      </c>
    </row>
    <row r="215" spans="1:3" s="14" customFormat="1" ht="31.5" customHeight="1" hidden="1">
      <c r="A215" s="34" t="s">
        <v>199</v>
      </c>
      <c r="B215" s="37" t="s">
        <v>200</v>
      </c>
      <c r="C215" s="82">
        <f>C216</f>
        <v>0</v>
      </c>
    </row>
    <row r="216" spans="1:3" s="14" customFormat="1" ht="33" customHeight="1" hidden="1">
      <c r="A216" s="43" t="s">
        <v>197</v>
      </c>
      <c r="B216" s="3" t="s">
        <v>198</v>
      </c>
      <c r="C216" s="87">
        <v>0</v>
      </c>
    </row>
    <row r="217" spans="1:3" s="97" customFormat="1" ht="12.75">
      <c r="A217" s="94" t="s">
        <v>134</v>
      </c>
      <c r="B217" s="95" t="s">
        <v>135</v>
      </c>
      <c r="C217" s="96">
        <f>C218+C227</f>
        <v>1569217.42</v>
      </c>
    </row>
    <row r="218" spans="1:3" s="14" customFormat="1" ht="12.75">
      <c r="A218" s="32" t="s">
        <v>187</v>
      </c>
      <c r="B218" s="6" t="s">
        <v>136</v>
      </c>
      <c r="C218" s="81">
        <v>1466000</v>
      </c>
    </row>
    <row r="219" spans="1:3" s="14" customFormat="1" ht="15.75" customHeight="1" hidden="1">
      <c r="A219" s="32" t="s">
        <v>477</v>
      </c>
      <c r="B219" s="6" t="s">
        <v>136</v>
      </c>
      <c r="C219" s="81">
        <v>0</v>
      </c>
    </row>
    <row r="220" spans="1:3" s="14" customFormat="1" ht="30.75" customHeight="1" hidden="1">
      <c r="A220" s="32" t="s">
        <v>345</v>
      </c>
      <c r="B220" s="6" t="s">
        <v>136</v>
      </c>
      <c r="C220" s="81">
        <v>0</v>
      </c>
    </row>
    <row r="221" spans="1:3" s="14" customFormat="1" ht="44.25" customHeight="1" hidden="1">
      <c r="A221" s="32" t="s">
        <v>344</v>
      </c>
      <c r="B221" s="6" t="s">
        <v>136</v>
      </c>
      <c r="C221" s="81">
        <v>0</v>
      </c>
    </row>
    <row r="222" spans="1:3" s="14" customFormat="1" ht="26.25">
      <c r="A222" s="44" t="s">
        <v>188</v>
      </c>
      <c r="B222" s="6" t="s">
        <v>136</v>
      </c>
      <c r="C222" s="83">
        <v>572000</v>
      </c>
    </row>
    <row r="223" spans="1:3" s="14" customFormat="1" ht="12.75" hidden="1">
      <c r="A223" s="45" t="s">
        <v>196</v>
      </c>
      <c r="B223" s="6" t="s">
        <v>136</v>
      </c>
      <c r="C223" s="88">
        <v>0</v>
      </c>
    </row>
    <row r="224" spans="1:3" s="14" customFormat="1" ht="12.75" hidden="1">
      <c r="A224" s="44" t="s">
        <v>189</v>
      </c>
      <c r="B224" s="6" t="s">
        <v>136</v>
      </c>
      <c r="C224" s="83">
        <v>0</v>
      </c>
    </row>
    <row r="225" spans="1:3" s="14" customFormat="1" ht="12.75" hidden="1">
      <c r="A225" s="44" t="s">
        <v>190</v>
      </c>
      <c r="B225" s="6" t="s">
        <v>136</v>
      </c>
      <c r="C225" s="83">
        <v>0</v>
      </c>
    </row>
    <row r="226" spans="1:3" s="14" customFormat="1" ht="12.75" hidden="1">
      <c r="A226" s="44" t="s">
        <v>191</v>
      </c>
      <c r="B226" s="6" t="s">
        <v>136</v>
      </c>
      <c r="C226" s="83">
        <v>0</v>
      </c>
    </row>
    <row r="227" spans="1:3" s="14" customFormat="1" ht="26.25">
      <c r="A227" s="44" t="s">
        <v>192</v>
      </c>
      <c r="B227" s="6" t="s">
        <v>136</v>
      </c>
      <c r="C227" s="83">
        <v>103217.42</v>
      </c>
    </row>
    <row r="228" spans="1:5" s="14" customFormat="1" ht="12.75">
      <c r="A228" s="46" t="s">
        <v>125</v>
      </c>
      <c r="B228" s="47" t="s">
        <v>124</v>
      </c>
      <c r="C228" s="82">
        <f>C229+C231++C264+C266+C270</f>
        <v>494092892.74</v>
      </c>
      <c r="E228" s="66"/>
    </row>
    <row r="229" spans="1:3" s="49" customFormat="1" ht="39">
      <c r="A229" s="48" t="s">
        <v>140</v>
      </c>
      <c r="B229" s="5" t="s">
        <v>139</v>
      </c>
      <c r="C229" s="82">
        <f>C230</f>
        <v>152657</v>
      </c>
    </row>
    <row r="230" spans="1:3" ht="30" customHeight="1">
      <c r="A230" s="32" t="s">
        <v>90</v>
      </c>
      <c r="B230" s="6" t="s">
        <v>116</v>
      </c>
      <c r="C230" s="81">
        <v>152657</v>
      </c>
    </row>
    <row r="231" spans="1:5" ht="26.25">
      <c r="A231" s="7" t="s">
        <v>142</v>
      </c>
      <c r="B231" s="37" t="s">
        <v>141</v>
      </c>
      <c r="C231" s="82">
        <f>C232</f>
        <v>482749881.51</v>
      </c>
      <c r="E231" s="67"/>
    </row>
    <row r="232" spans="1:3" ht="26.25">
      <c r="A232" s="19" t="s">
        <v>117</v>
      </c>
      <c r="B232" s="3" t="s">
        <v>118</v>
      </c>
      <c r="C232" s="81">
        <f>C233+C234+C235+C236+C237+C239+C240+C241+C243+C244+C245+C246+C247+C248+C250+C251+C252+C253+C256+C260+C261+C262+C263</f>
        <v>482749881.51</v>
      </c>
    </row>
    <row r="233" spans="1:3" ht="39">
      <c r="A233" s="35" t="s">
        <v>213</v>
      </c>
      <c r="B233" s="3" t="s">
        <v>118</v>
      </c>
      <c r="C233" s="83">
        <v>22364</v>
      </c>
    </row>
    <row r="234" spans="1:3" ht="39">
      <c r="A234" s="50" t="s">
        <v>91</v>
      </c>
      <c r="B234" s="3" t="s">
        <v>118</v>
      </c>
      <c r="C234" s="89">
        <v>1043825</v>
      </c>
    </row>
    <row r="235" spans="1:3" ht="26.25">
      <c r="A235" s="51" t="s">
        <v>193</v>
      </c>
      <c r="B235" s="3" t="s">
        <v>118</v>
      </c>
      <c r="C235" s="89">
        <v>1065000</v>
      </c>
    </row>
    <row r="236" spans="1:3" ht="52.5" hidden="1">
      <c r="A236" s="50" t="s">
        <v>92</v>
      </c>
      <c r="B236" s="3" t="s">
        <v>118</v>
      </c>
      <c r="C236" s="89">
        <v>0</v>
      </c>
    </row>
    <row r="237" spans="1:3" ht="92.25">
      <c r="A237" s="50" t="s">
        <v>93</v>
      </c>
      <c r="B237" s="3" t="s">
        <v>118</v>
      </c>
      <c r="C237" s="89">
        <v>1076064</v>
      </c>
    </row>
    <row r="238" spans="1:3" ht="39" hidden="1">
      <c r="A238" s="50" t="s">
        <v>94</v>
      </c>
      <c r="B238" s="3" t="s">
        <v>118</v>
      </c>
      <c r="C238" s="89">
        <v>0</v>
      </c>
    </row>
    <row r="239" spans="1:3" ht="52.5">
      <c r="A239" s="28" t="s">
        <v>159</v>
      </c>
      <c r="B239" s="3" t="s">
        <v>118</v>
      </c>
      <c r="C239" s="89">
        <v>230422.64</v>
      </c>
    </row>
    <row r="240" spans="1:3" ht="66">
      <c r="A240" s="52" t="s">
        <v>214</v>
      </c>
      <c r="B240" s="3" t="s">
        <v>118</v>
      </c>
      <c r="C240" s="83">
        <v>43347552.25</v>
      </c>
    </row>
    <row r="241" spans="1:3" ht="39">
      <c r="A241" s="50" t="s">
        <v>95</v>
      </c>
      <c r="B241" s="3" t="s">
        <v>118</v>
      </c>
      <c r="C241" s="83">
        <v>7181524.18</v>
      </c>
    </row>
    <row r="242" spans="1:3" ht="52.5" hidden="1">
      <c r="A242" s="53" t="s">
        <v>96</v>
      </c>
      <c r="B242" s="3" t="s">
        <v>118</v>
      </c>
      <c r="C242" s="89">
        <v>0</v>
      </c>
    </row>
    <row r="243" spans="1:3" ht="26.25">
      <c r="A243" s="50" t="s">
        <v>97</v>
      </c>
      <c r="B243" s="3" t="s">
        <v>118</v>
      </c>
      <c r="C243" s="87">
        <v>10562306.13</v>
      </c>
    </row>
    <row r="244" spans="1:3" ht="39">
      <c r="A244" s="18" t="s">
        <v>98</v>
      </c>
      <c r="B244" s="3" t="s">
        <v>118</v>
      </c>
      <c r="C244" s="87">
        <v>101628666.55</v>
      </c>
    </row>
    <row r="245" spans="1:3" ht="26.25">
      <c r="A245" s="18" t="s">
        <v>99</v>
      </c>
      <c r="B245" s="3" t="s">
        <v>118</v>
      </c>
      <c r="C245" s="87">
        <v>22273265.35</v>
      </c>
    </row>
    <row r="246" spans="1:3" ht="52.5">
      <c r="A246" s="18" t="s">
        <v>100</v>
      </c>
      <c r="B246" s="3" t="s">
        <v>118</v>
      </c>
      <c r="C246" s="87">
        <v>164853585.06</v>
      </c>
    </row>
    <row r="247" spans="1:3" ht="26.25">
      <c r="A247" s="18" t="s">
        <v>101</v>
      </c>
      <c r="B247" s="3" t="s">
        <v>118</v>
      </c>
      <c r="C247" s="87">
        <v>672424.93</v>
      </c>
    </row>
    <row r="248" spans="1:3" ht="12.75">
      <c r="A248" s="53" t="s">
        <v>102</v>
      </c>
      <c r="B248" s="3" t="s">
        <v>118</v>
      </c>
      <c r="C248" s="87">
        <v>969432.22</v>
      </c>
    </row>
    <row r="249" spans="1:3" ht="39" hidden="1">
      <c r="A249" s="53" t="s">
        <v>103</v>
      </c>
      <c r="B249" s="3" t="s">
        <v>118</v>
      </c>
      <c r="C249" s="87">
        <v>0</v>
      </c>
    </row>
    <row r="250" spans="1:3" ht="78.75">
      <c r="A250" s="53" t="s">
        <v>138</v>
      </c>
      <c r="B250" s="3" t="s">
        <v>118</v>
      </c>
      <c r="C250" s="87">
        <v>1197532.36</v>
      </c>
    </row>
    <row r="251" spans="1:3" ht="26.25">
      <c r="A251" s="53" t="s">
        <v>104</v>
      </c>
      <c r="B251" s="3" t="s">
        <v>118</v>
      </c>
      <c r="C251" s="87">
        <v>120200</v>
      </c>
    </row>
    <row r="252" spans="1:3" ht="27.75" customHeight="1">
      <c r="A252" s="53" t="s">
        <v>158</v>
      </c>
      <c r="B252" s="3" t="s">
        <v>118</v>
      </c>
      <c r="C252" s="87">
        <v>1537095</v>
      </c>
    </row>
    <row r="253" spans="1:3" ht="66">
      <c r="A253" s="54" t="s">
        <v>137</v>
      </c>
      <c r="B253" s="3" t="s">
        <v>118</v>
      </c>
      <c r="C253" s="87">
        <v>100000</v>
      </c>
    </row>
    <row r="254" spans="1:3" ht="26.25" hidden="1">
      <c r="A254" s="55" t="s">
        <v>105</v>
      </c>
      <c r="B254" s="3" t="s">
        <v>118</v>
      </c>
      <c r="C254" s="87">
        <v>0</v>
      </c>
    </row>
    <row r="255" spans="1:3" ht="26.25" hidden="1">
      <c r="A255" s="56" t="s">
        <v>408</v>
      </c>
      <c r="B255" s="3" t="s">
        <v>118</v>
      </c>
      <c r="C255" s="91">
        <v>0</v>
      </c>
    </row>
    <row r="256" spans="1:3" ht="12.75">
      <c r="A256" s="53" t="s">
        <v>106</v>
      </c>
      <c r="B256" s="3" t="s">
        <v>118</v>
      </c>
      <c r="C256" s="87">
        <v>11400</v>
      </c>
    </row>
    <row r="257" spans="1:3" ht="26.25" hidden="1">
      <c r="A257" s="53" t="s">
        <v>107</v>
      </c>
      <c r="B257" s="3" t="s">
        <v>118</v>
      </c>
      <c r="C257" s="87">
        <v>0</v>
      </c>
    </row>
    <row r="258" spans="1:3" ht="12.75" hidden="1">
      <c r="A258" s="53" t="s">
        <v>108</v>
      </c>
      <c r="B258" s="3" t="s">
        <v>118</v>
      </c>
      <c r="C258" s="87">
        <v>0</v>
      </c>
    </row>
    <row r="259" spans="1:3" ht="26.25" hidden="1">
      <c r="A259" s="57" t="s">
        <v>109</v>
      </c>
      <c r="B259" s="3" t="s">
        <v>118</v>
      </c>
      <c r="C259" s="87">
        <v>0</v>
      </c>
    </row>
    <row r="260" spans="1:3" ht="52.5">
      <c r="A260" s="58" t="s">
        <v>215</v>
      </c>
      <c r="B260" s="3" t="s">
        <v>118</v>
      </c>
      <c r="C260" s="87">
        <v>3339210</v>
      </c>
    </row>
    <row r="261" spans="1:3" ht="26.25">
      <c r="A261" s="52" t="s">
        <v>216</v>
      </c>
      <c r="B261" s="3" t="s">
        <v>118</v>
      </c>
      <c r="C261" s="90">
        <v>799986</v>
      </c>
    </row>
    <row r="262" spans="1:3" ht="42" customHeight="1">
      <c r="A262" s="52" t="s">
        <v>346</v>
      </c>
      <c r="B262" s="3" t="s">
        <v>118</v>
      </c>
      <c r="C262" s="90">
        <v>318100</v>
      </c>
    </row>
    <row r="263" spans="1:3" ht="61.5" customHeight="1">
      <c r="A263" s="59" t="s">
        <v>394</v>
      </c>
      <c r="B263" s="3" t="s">
        <v>118</v>
      </c>
      <c r="C263" s="87">
        <v>120399925.84</v>
      </c>
    </row>
    <row r="264" spans="1:3" s="49" customFormat="1" ht="39">
      <c r="A264" s="60" t="s">
        <v>155</v>
      </c>
      <c r="B264" s="37" t="s">
        <v>156</v>
      </c>
      <c r="C264" s="92">
        <f>C265</f>
        <v>10763595.91</v>
      </c>
    </row>
    <row r="265" spans="1:3" ht="26.25">
      <c r="A265" s="2" t="s">
        <v>155</v>
      </c>
      <c r="B265" s="3" t="s">
        <v>157</v>
      </c>
      <c r="C265" s="83">
        <v>10763595.91</v>
      </c>
    </row>
    <row r="266" spans="1:3" ht="52.5">
      <c r="A266" s="61" t="s">
        <v>144</v>
      </c>
      <c r="B266" s="37" t="s">
        <v>143</v>
      </c>
      <c r="C266" s="92">
        <f>C267</f>
        <v>376808.32</v>
      </c>
    </row>
    <row r="267" spans="1:3" ht="52.5">
      <c r="A267" s="32" t="s">
        <v>110</v>
      </c>
      <c r="B267" s="3" t="s">
        <v>119</v>
      </c>
      <c r="C267" s="83">
        <v>376808.32</v>
      </c>
    </row>
    <row r="268" spans="1:3" s="49" customFormat="1" ht="39">
      <c r="A268" s="7" t="s">
        <v>145</v>
      </c>
      <c r="B268" s="37" t="s">
        <v>146</v>
      </c>
      <c r="C268" s="82">
        <f>C269</f>
        <v>0</v>
      </c>
    </row>
    <row r="269" spans="1:3" ht="39">
      <c r="A269" s="32" t="s">
        <v>111</v>
      </c>
      <c r="B269" s="3" t="s">
        <v>120</v>
      </c>
      <c r="C269" s="83">
        <v>0</v>
      </c>
    </row>
    <row r="270" spans="1:3" s="49" customFormat="1" ht="39">
      <c r="A270" s="7" t="s">
        <v>149</v>
      </c>
      <c r="B270" s="37" t="s">
        <v>151</v>
      </c>
      <c r="C270" s="82">
        <f>C271</f>
        <v>49950</v>
      </c>
    </row>
    <row r="271" spans="1:3" ht="39">
      <c r="A271" s="32" t="s">
        <v>150</v>
      </c>
      <c r="B271" s="3" t="s">
        <v>152</v>
      </c>
      <c r="C271" s="83">
        <v>49950</v>
      </c>
    </row>
    <row r="272" spans="1:3" s="49" customFormat="1" ht="70.5" customHeight="1">
      <c r="A272" s="7" t="s">
        <v>330</v>
      </c>
      <c r="B272" s="37" t="s">
        <v>329</v>
      </c>
      <c r="C272" s="82">
        <f>C273</f>
        <v>0</v>
      </c>
    </row>
    <row r="273" spans="1:3" ht="66">
      <c r="A273" s="32" t="s">
        <v>332</v>
      </c>
      <c r="B273" s="3" t="s">
        <v>331</v>
      </c>
      <c r="C273" s="81">
        <v>0</v>
      </c>
    </row>
    <row r="274" spans="1:3" s="49" customFormat="1" ht="52.5">
      <c r="A274" s="7" t="s">
        <v>147</v>
      </c>
      <c r="B274" s="37" t="s">
        <v>148</v>
      </c>
      <c r="C274" s="82">
        <f>C275</f>
        <v>0</v>
      </c>
    </row>
    <row r="275" spans="1:3" ht="52.5">
      <c r="A275" s="32" t="s">
        <v>112</v>
      </c>
      <c r="B275" s="3" t="s">
        <v>121</v>
      </c>
      <c r="C275" s="83">
        <v>0</v>
      </c>
    </row>
    <row r="276" spans="1:3" ht="12.75">
      <c r="A276" s="62" t="s">
        <v>226</v>
      </c>
      <c r="B276" s="37" t="s">
        <v>225</v>
      </c>
      <c r="C276" s="82">
        <f>C277+C279+C281</f>
        <v>32185287</v>
      </c>
    </row>
    <row r="277" spans="1:3" s="49" customFormat="1" ht="26.25">
      <c r="A277" s="7" t="s">
        <v>219</v>
      </c>
      <c r="B277" s="37" t="s">
        <v>217</v>
      </c>
      <c r="C277" s="82">
        <f>C278</f>
        <v>16893087</v>
      </c>
    </row>
    <row r="278" spans="1:3" ht="39">
      <c r="A278" s="32" t="s">
        <v>220</v>
      </c>
      <c r="B278" s="3" t="s">
        <v>218</v>
      </c>
      <c r="C278" s="87">
        <v>16893087</v>
      </c>
    </row>
    <row r="279" spans="1:3" s="49" customFormat="1" ht="39">
      <c r="A279" s="7" t="s">
        <v>224</v>
      </c>
      <c r="B279" s="41" t="s">
        <v>223</v>
      </c>
      <c r="C279" s="82">
        <f>C280</f>
        <v>15292200</v>
      </c>
    </row>
    <row r="280" spans="1:3" ht="39">
      <c r="A280" s="32" t="s">
        <v>476</v>
      </c>
      <c r="B280" s="42" t="s">
        <v>222</v>
      </c>
      <c r="C280" s="87">
        <v>15292200</v>
      </c>
    </row>
    <row r="281" spans="1:3" s="49" customFormat="1" ht="12.75" hidden="1">
      <c r="A281" s="7" t="s">
        <v>388</v>
      </c>
      <c r="B281" s="41" t="s">
        <v>389</v>
      </c>
      <c r="C281" s="82">
        <f>C282</f>
        <v>0</v>
      </c>
    </row>
    <row r="282" spans="1:3" ht="12.75" hidden="1">
      <c r="A282" s="32" t="s">
        <v>386</v>
      </c>
      <c r="B282" s="42" t="s">
        <v>387</v>
      </c>
      <c r="C282" s="81">
        <v>0</v>
      </c>
    </row>
    <row r="283" spans="1:3" ht="12.75">
      <c r="A283" s="7" t="s">
        <v>113</v>
      </c>
      <c r="B283" s="37" t="s">
        <v>122</v>
      </c>
      <c r="C283" s="82">
        <f>C284</f>
        <v>6989744</v>
      </c>
    </row>
    <row r="284" spans="1:3" ht="12.75">
      <c r="A284" s="32" t="s">
        <v>114</v>
      </c>
      <c r="B284" s="3" t="s">
        <v>194</v>
      </c>
      <c r="C284" s="81">
        <f>C285</f>
        <v>6989744</v>
      </c>
    </row>
    <row r="285" spans="1:3" ht="12.75">
      <c r="A285" s="45" t="s">
        <v>114</v>
      </c>
      <c r="B285" s="38" t="s">
        <v>123</v>
      </c>
      <c r="C285" s="73">
        <v>6989744</v>
      </c>
    </row>
    <row r="286" spans="1:3" s="64" customFormat="1" ht="39">
      <c r="A286" s="68" t="s">
        <v>490</v>
      </c>
      <c r="B286" s="69" t="s">
        <v>491</v>
      </c>
      <c r="C286" s="70">
        <f>C287</f>
        <v>-132008.13</v>
      </c>
    </row>
    <row r="287" spans="1:3" s="64" customFormat="1" ht="26.25">
      <c r="A287" s="71" t="s">
        <v>492</v>
      </c>
      <c r="B287" s="72" t="s">
        <v>493</v>
      </c>
      <c r="C287" s="73">
        <f>C289+C290+C291+C288</f>
        <v>-132008.13</v>
      </c>
    </row>
    <row r="288" spans="1:3" s="64" customFormat="1" ht="39" hidden="1">
      <c r="A288" s="71" t="s">
        <v>494</v>
      </c>
      <c r="B288" s="72" t="s">
        <v>495</v>
      </c>
      <c r="C288" s="73"/>
    </row>
    <row r="289" spans="1:3" s="64" customFormat="1" ht="26.25" hidden="1">
      <c r="A289" s="71" t="s">
        <v>496</v>
      </c>
      <c r="B289" s="72" t="s">
        <v>497</v>
      </c>
      <c r="C289" s="73">
        <v>0</v>
      </c>
    </row>
    <row r="290" spans="1:3" s="64" customFormat="1" ht="39" hidden="1">
      <c r="A290" s="71" t="s">
        <v>498</v>
      </c>
      <c r="B290" s="72" t="s">
        <v>499</v>
      </c>
      <c r="C290" s="74">
        <v>0</v>
      </c>
    </row>
    <row r="291" spans="1:3" s="64" customFormat="1" ht="26.25">
      <c r="A291" s="71" t="s">
        <v>500</v>
      </c>
      <c r="B291" s="75" t="s">
        <v>501</v>
      </c>
      <c r="C291" s="73">
        <v>-132008.13</v>
      </c>
    </row>
  </sheetData>
  <sheetProtection/>
  <mergeCells count="6">
    <mergeCell ref="A1:C1"/>
    <mergeCell ref="B4:C4"/>
    <mergeCell ref="A2:C2"/>
    <mergeCell ref="A3:C3"/>
    <mergeCell ref="A5:C5"/>
    <mergeCell ref="A6:C6"/>
  </mergeCells>
  <hyperlinks>
    <hyperlink ref="A107" r:id="rId1" display="consultantplus://offline/ref=4CCF608C73565D6BD6F5EA440E3CE3FD0BCFE275FF58AB3564F737F2913D0A3BCA31964F9694EAEF696F40BBDB7F938DC8E739CDA4AC710Fs2r8B"/>
    <hyperlink ref="A113" r:id="rId2" display="consultantplus://offline/ref=EBC791A6230AC4944217D4DA8286B05B2500665DFDB9C4637EC8E0003A2C6AAD2D53541E55A943100D87B82508B69D5F231941A0338E365CP1sFB"/>
    <hyperlink ref="A121" r:id="rId3" display="consultantplus://offline/ref=EBC791A6230AC4944217D4DA8286B05B2500665DFDB9C4637EC8E0003A2C6AAD2D53541E55A943100D87B82508B69D5F231941A0338E365CP1sFB"/>
    <hyperlink ref="A153" r:id="rId4" display="consultantplus://offline/ref=EEE90C21D1E463AE6E9F4A0E7F1BBC0911BF9F63D9E8815CF3D7AE4ED22D5306F83F404832139B092C25586F1FE28498A2C8709824401320zFuBB"/>
    <hyperlink ref="A131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5905511811023623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2022-07-07T09:22:58Z</cp:lastPrinted>
  <dcterms:created xsi:type="dcterms:W3CDTF">2017-11-08T02:52:36Z</dcterms:created>
  <dcterms:modified xsi:type="dcterms:W3CDTF">2022-07-07T09:23:18Z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