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4" windowWidth="22980" windowHeight="114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<sst xmlns="http://schemas.openxmlformats.org/spreadsheetml/2006/main" count="153" uniqueCount="77">
  <si>
    <t>Наименование</t>
  </si>
  <si>
    <t>Коды классификации</t>
  </si>
  <si>
    <t>Раздел</t>
  </si>
  <si>
    <t>Подраздел</t>
  </si>
  <si>
    <t>тыс. руб.</t>
  </si>
  <si>
    <t>ИТОГО</t>
  </si>
  <si>
    <t/>
  </si>
  <si>
    <t>00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</si>
  <si>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</si>
  <si>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</si>
  <si>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</si>
  <si>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</si>
  <si>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</si>
  <si>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</si>
  <si>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</si>
  <si>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</si>
  <si>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Судебная система</t>
  </si>
  <si>
    <t>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</si>
  <si>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</si>
  <si>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</si>
  <si>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Резервные фонды</t>
  </si>
  <si>
    <t>11</t>
  </si>
  <si>
    <t>Другие общегосударственные вопросы</t>
  </si>
  <si>
    <t>13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</si>
  <si>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</si>
  <si>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</si>
  <si>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</si>
  <si>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</si>
  <si>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</si>
  <si>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</si>
  <si>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Топливно-энергетический комплекс</t>
  </si>
  <si>
    <t>Транспорт</t>
  </si>
  <si>
    <t>08</t>
  </si>
  <si>
    <t>Дорожное хозяйство (дорожные фонды)</t>
  </si>
  <si>
    <t>Другие вопросы в области национальной экономики</t>
  </si>
  <si>
    <t>12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</si>
  <si>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</si>
  <si>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</si>
  <si>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</si>
  <si>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</si>
  <si>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</si>
  <si>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</si>
  <si>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07</t>
  </si>
  <si>
    <t>Дошкольное образование</t>
  </si>
  <si>
    <t>Общее образование</t>
  </si>
  <si>
    <t>Дополнительное образование детей</t>
  </si>
  <si>
    <t>Профессиональная подготовка, переподготовка и повышение квалификации</t>
  </si>
  <si>
    <t>Молодежная политика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</si>
  <si>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</si>
  <si>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</si>
  <si>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</si>
  <si>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</si>
  <si>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СОЦИАЛЬНАЯ ПОЛИТИКА</t>
  </si>
  <si>
    <t>10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</si>
  <si>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</si>
  <si>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</si>
  <si>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</si>
  <si>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</si>
  <si>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</si>
  <si>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</si>
  <si>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</si>
  <si>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Другие вопросы в области физической культуры и спорта</t>
  </si>
  <si>
    <t>СРЕДСТВА МАССОВОЙ ИНФОРМАЦИИ</t>
  </si>
  <si>
    <t>Телевидение и радиовещание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</si>
  <si>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</si>
  <si>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</si>
  <si>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к решению Совета народных депутатов</t>
  </si>
  <si>
    <t>Осинниковского городского округа</t>
  </si>
  <si>
    <t>"О бюджете муниципального образования -Осинниковский городской округ</t>
  </si>
  <si>
    <t>Приложение 5</t>
  </si>
  <si>
    <t>на 2020 год и на плановый период 2021 и 2022 годов"</t>
  </si>
  <si>
    <t>РАСПРЕДЕЛЕНИЕ БЮДЖЕТНЫХ АССИГНОВАНИЙ ПО РАЗДЕЛАМ, ПОДРАЗДЕЛАМ КЛАССИФИКАЦИИ РАСХОДОВ БЮДЖЕТОВ НА 2020 ГОД И НА ПЛАНОВЫЙ ПЕРИОД 2021 И 2022 ГОДОВ</t>
  </si>
  <si>
    <t>2020 год</t>
  </si>
  <si>
    <t>2021 год</t>
  </si>
  <si>
    <t>2022 год</t>
  </si>
  <si>
    <t>Условно утвержденные расходы</t>
  </si>
  <si>
    <t>от 19 декабря 2019 года №___-МНА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</si>
</sst>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  <numFmt numFmtId="168" formatCode="#,##0.0"/>
    <numFmt numFmtId="169" formatCode="0.0%"/>
  </numFmts>
  <fonts count="50">
    <font>
      <sz val="8"/>
      <name val="Arial Cyr"/>
      <family val="2"/>
    </font>
    <font>
      <sz val="10"/>
      <color indexed="8"/>
      <name val="Calibri"/>
      <family val="2"/>
    </font>
    <font>
      <u val="single"/>
      <sz val="8"/>
      <color indexed="12"/>
      <name val="Arial Cyr"/>
      <family val="2"/>
    </font>
    <font>
      <sz val="10"/>
      <name val="Arial Cyr"/>
      <family val="0"/>
    </font>
    <font>
      <b/>
      <sz val="8"/>
      <name val="Arial Cyr"/>
      <family val="2"/>
    </font>
    <font>
      <u val="single"/>
      <sz val="8"/>
      <name val="Arial CYR"/>
      <family val="2"/>
    </font>
    <font>
      <b/>
      <sz val="11"/>
      <name val="Arial CYR"/>
      <family val="2"/>
    </font>
    <font>
      <u val="single"/>
      <sz val="8"/>
      <color indexed="36"/>
      <name val="Arial Cyr"/>
      <family val="2"/>
    </font>
    <font>
      <sz val="7"/>
      <name val="Arial Cyr"/>
      <family val="2"/>
    </font>
    <font>
      <sz val="8"/>
      <name val="Arial CYR"/>
      <family val="0"/>
    </font>
    <font>
      <sz val="7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theme="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 vertical="top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2" fillId="0" borderId="0" applyNumberFormat="0" applyFill="0" applyBorder="0" applyAlignment="0" applyProtection="0"/>
    <xf numFmtId="0" fontId="0" fillId="0" borderId="3">
      <alignment vertical="top"/>
      <protection/>
    </xf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49" fontId="4" fillId="0" borderId="3" applyFill="0" applyProtection="0">
      <alignment horizontal="center" vertical="center" wrapText="1"/>
    </xf>
    <xf numFmtId="0" fontId="5" fillId="0" borderId="0" applyNumberFormat="0" applyFill="0" applyBorder="0" applyProtection="0">
      <alignment horizontal="left" vertical="top"/>
    </xf>
    <xf numFmtId="0" fontId="41" fillId="0" borderId="7" applyNumberFormat="0" applyFill="0" applyAlignment="0" applyProtection="0"/>
    <xf numFmtId="0" fontId="4" fillId="0" borderId="3">
      <alignment vertical="top"/>
      <protection/>
    </xf>
    <xf numFmtId="0" fontId="42" fillId="28" borderId="8" applyNumberFormat="0" applyAlignment="0" applyProtection="0"/>
    <xf numFmtId="0" fontId="43" fillId="0" borderId="0" applyNumberFormat="0" applyFill="0" applyBorder="0" applyAlignment="0" applyProtection="0"/>
    <xf numFmtId="49" fontId="6" fillId="0" borderId="0" applyFill="0" applyBorder="0" applyProtection="0">
      <alignment horizontal="center" vertical="center"/>
    </xf>
    <xf numFmtId="49" fontId="0" fillId="0" borderId="0" applyFont="0" applyFill="0" applyBorder="0" applyProtection="0">
      <alignment horizontal="right" vertical="top"/>
    </xf>
    <xf numFmtId="0" fontId="44" fillId="29" borderId="0" applyNumberFormat="0" applyBorder="0" applyAlignment="0" applyProtection="0"/>
    <xf numFmtId="0" fontId="0" fillId="0" borderId="0">
      <alignment vertical="top"/>
      <protection/>
    </xf>
    <xf numFmtId="0" fontId="7" fillId="0" borderId="0" applyNumberFormat="0" applyFill="0" applyBorder="0" applyAlignment="0" applyProtection="0"/>
    <xf numFmtId="0" fontId="45" fillId="30" borderId="0" applyNumberFormat="0" applyBorder="0" applyAlignment="0" applyProtection="0"/>
    <xf numFmtId="49" fontId="8" fillId="0" borderId="0" applyFill="0" applyBorder="0" applyProtection="0">
      <alignment horizontal="left" vertical="top"/>
    </xf>
    <xf numFmtId="0" fontId="46" fillId="0" borderId="0" applyNumberFormat="0" applyFill="0" applyBorder="0" applyAlignment="0" applyProtection="0"/>
    <xf numFmtId="0" fontId="32" fillId="31" borderId="9" applyNumberFormat="0" applyFont="0" applyAlignment="0" applyProtection="0"/>
    <xf numFmtId="9" fontId="32" fillId="0" borderId="0" applyFont="0" applyFill="0" applyBorder="0" applyAlignment="0" applyProtection="0"/>
    <xf numFmtId="0" fontId="47" fillId="0" borderId="10" applyNumberFormat="0" applyFill="0" applyAlignment="0" applyProtection="0"/>
    <xf numFmtId="0" fontId="48" fillId="0" borderId="0" applyNumberForma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35">
    <xf numFmtId="0" fontId="0" fillId="0" borderId="0" xfId="0" applyAlignment="1">
      <alignment vertical="top"/>
    </xf>
    <xf numFmtId="0" fontId="9" fillId="0" borderId="0" xfId="0" applyFont="1" applyBorder="1" applyAlignment="1">
      <alignment vertical="center" wrapText="1"/>
    </xf>
    <xf numFmtId="0" fontId="10" fillId="0" borderId="11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4" fontId="0" fillId="0" borderId="0" xfId="0" applyNumberFormat="1" applyFont="1" applyBorder="1" applyAlignment="1">
      <alignment horizontal="right" vertical="top"/>
    </xf>
    <xf numFmtId="4" fontId="4" fillId="0" borderId="0" xfId="0" applyNumberFormat="1" applyFont="1" applyBorder="1" applyAlignment="1">
      <alignment horizontal="right" vertical="top"/>
    </xf>
    <xf numFmtId="0" fontId="12" fillId="0" borderId="0" xfId="0" applyFont="1" applyBorder="1" applyAlignment="1">
      <alignment horizontal="left" vertical="top"/>
    </xf>
    <xf numFmtId="0" fontId="12" fillId="0" borderId="0" xfId="0" applyFont="1" applyBorder="1" applyAlignment="1">
      <alignment horizontal="right" vertical="top"/>
    </xf>
    <xf numFmtId="49" fontId="12" fillId="0" borderId="0" xfId="0" applyNumberFormat="1" applyFont="1" applyBorder="1" applyAlignment="1">
      <alignment horizontal="left" vertical="top"/>
    </xf>
    <xf numFmtId="49" fontId="12" fillId="0" borderId="0" xfId="0" applyNumberFormat="1" applyFont="1" applyBorder="1" applyAlignment="1">
      <alignment vertical="top"/>
    </xf>
    <xf numFmtId="0" fontId="12" fillId="0" borderId="0" xfId="0" applyFont="1" applyBorder="1" applyAlignment="1">
      <alignment vertical="top"/>
    </xf>
    <xf numFmtId="0" fontId="12" fillId="0" borderId="0" xfId="0" applyFont="1" applyAlignment="1">
      <alignment vertical="top"/>
    </xf>
    <xf numFmtId="0" fontId="12" fillId="0" borderId="0" xfId="0" applyFont="1" applyAlignment="1">
      <alignment horizontal="right"/>
    </xf>
    <xf numFmtId="0" fontId="12" fillId="0" borderId="3" xfId="0" applyFont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4" fillId="0" borderId="3" xfId="0" applyNumberFormat="1" applyFont="1" applyBorder="1" applyAlignment="1">
      <alignment horizontal="left" vertical="top" wrapText="1"/>
    </xf>
    <xf numFmtId="49" fontId="14" fillId="0" borderId="3" xfId="0" applyNumberFormat="1" applyFont="1" applyBorder="1" applyAlignment="1">
      <alignment horizontal="center" vertical="top"/>
    </xf>
    <xf numFmtId="0" fontId="12" fillId="0" borderId="3" xfId="0" applyNumberFormat="1" applyFont="1" applyBorder="1" applyAlignment="1">
      <alignment horizontal="left" vertical="top" wrapText="1"/>
    </xf>
    <xf numFmtId="49" fontId="12" fillId="0" borderId="3" xfId="0" applyNumberFormat="1" applyFont="1" applyBorder="1" applyAlignment="1">
      <alignment horizontal="center" vertical="top"/>
    </xf>
    <xf numFmtId="168" fontId="14" fillId="0" borderId="3" xfId="0" applyNumberFormat="1" applyFont="1" applyBorder="1" applyAlignment="1">
      <alignment horizontal="right" vertical="top"/>
    </xf>
    <xf numFmtId="168" fontId="12" fillId="0" borderId="3" xfId="0" applyNumberFormat="1" applyFont="1" applyBorder="1" applyAlignment="1">
      <alignment horizontal="right" vertical="top"/>
    </xf>
    <xf numFmtId="169" fontId="0" fillId="0" borderId="0" xfId="0" applyNumberFormat="1" applyAlignment="1">
      <alignment vertical="top"/>
    </xf>
    <xf numFmtId="168" fontId="14" fillId="33" borderId="3" xfId="0" applyNumberFormat="1" applyFont="1" applyFill="1" applyBorder="1" applyAlignment="1">
      <alignment horizontal="right" vertical="top"/>
    </xf>
    <xf numFmtId="0" fontId="11" fillId="0" borderId="0" xfId="59" applyFont="1" applyBorder="1" applyAlignment="1">
      <alignment horizontal="right"/>
      <protection/>
    </xf>
    <xf numFmtId="49" fontId="11" fillId="0" borderId="0" xfId="59" applyNumberFormat="1" applyFont="1" applyBorder="1" applyAlignment="1">
      <alignment horizontal="right" vertical="top"/>
      <protection/>
    </xf>
    <xf numFmtId="49" fontId="12" fillId="0" borderId="0" xfId="0" applyNumberFormat="1" applyFont="1" applyBorder="1" applyAlignment="1">
      <alignment horizontal="left" vertical="top"/>
    </xf>
    <xf numFmtId="49" fontId="12" fillId="0" borderId="0" xfId="0" applyNumberFormat="1" applyFont="1" applyBorder="1" applyAlignment="1">
      <alignment vertical="top"/>
    </xf>
    <xf numFmtId="0" fontId="13" fillId="0" borderId="0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12" fillId="0" borderId="3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Данные таблицы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аголовок таблицы" xfId="50"/>
    <cellStyle name="Значение параметра" xfId="51"/>
    <cellStyle name="Итог" xfId="52"/>
    <cellStyle name="Итоговая строка" xfId="53"/>
    <cellStyle name="Контрольная ячейка" xfId="54"/>
    <cellStyle name="Название" xfId="55"/>
    <cellStyle name="Название документа" xfId="56"/>
    <cellStyle name="Название параметра" xfId="57"/>
    <cellStyle name="Нейтральный" xfId="58"/>
    <cellStyle name="Обычный 2" xfId="59"/>
    <cellStyle name="Followed Hyperlink" xfId="60"/>
    <cellStyle name="Плохой" xfId="61"/>
    <cellStyle name="Подписи под подписями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dxfs count="31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0"/>
  <sheetViews>
    <sheetView showGridLines="0" tabSelected="1" zoomScalePageLayoutView="0" workbookViewId="0" topLeftCell="A1">
      <pane ySplit="14" topLeftCell="A15" activePane="bottomLeft" state="frozen"/>
      <selection pane="topLeft" activeCell="A1" sqref="A1"/>
      <selection pane="bottomLeft" activeCell="D51" sqref="D51"/>
    </sheetView>
  </sheetViews>
  <sheetFormatPr defaultColWidth="10.28125" defaultRowHeight="12"/>
  <cols>
    <col min="1" max="1" width="58.421875" style="0" customWidth="1"/>
    <col min="2" max="2" width="10.28125" style="0" customWidth="1"/>
    <col min="3" max="3" width="11.8515625" style="0" customWidth="1"/>
    <col min="4" max="6" width="23.140625" style="0" customWidth="1"/>
    <col min="7" max="8" width="14.8515625" style="0" hidden="1" customWidth="1"/>
    <col min="9" max="9" width="17.140625" style="22" hidden="1" customWidth="1"/>
    <col min="10" max="11" width="10.28125" style="22" hidden="1" customWidth="1"/>
    <col min="12" max="12" width="17.28125" style="0" hidden="1" customWidth="1"/>
  </cols>
  <sheetData>
    <row r="1" spans="1:8" ht="12.75">
      <c r="A1" s="24" t="s">
        <v>69</v>
      </c>
      <c r="B1" s="24"/>
      <c r="C1" s="24"/>
      <c r="D1" s="24"/>
      <c r="E1" s="24"/>
      <c r="F1" s="24"/>
      <c r="G1" s="24"/>
      <c r="H1" s="24"/>
    </row>
    <row r="2" spans="1:8" ht="12.75">
      <c r="A2" s="24" t="s">
        <v>66</v>
      </c>
      <c r="B2" s="24"/>
      <c r="C2" s="24"/>
      <c r="D2" s="24"/>
      <c r="E2" s="24"/>
      <c r="F2" s="24"/>
      <c r="G2" s="24"/>
      <c r="H2" s="24"/>
    </row>
    <row r="3" spans="1:8" ht="12.75">
      <c r="A3" s="24" t="s">
        <v>67</v>
      </c>
      <c r="B3" s="24"/>
      <c r="C3" s="24"/>
      <c r="D3" s="24"/>
      <c r="E3" s="24"/>
      <c r="F3" s="24"/>
      <c r="G3" s="24"/>
      <c r="H3" s="24"/>
    </row>
    <row r="4" spans="1:8" ht="12.75">
      <c r="A4" s="24" t="s">
        <v>76</v>
      </c>
      <c r="B4" s="24"/>
      <c r="C4" s="24"/>
      <c r="D4" s="24"/>
      <c r="E4" s="24"/>
      <c r="F4" s="24"/>
      <c r="G4" s="24"/>
      <c r="H4" s="24"/>
    </row>
    <row r="5" spans="1:8" ht="12.75">
      <c r="A5" s="25" t="s">
        <v>68</v>
      </c>
      <c r="B5" s="25"/>
      <c r="C5" s="25"/>
      <c r="D5" s="25"/>
      <c r="E5" s="25"/>
      <c r="F5" s="25"/>
      <c r="G5" s="25"/>
      <c r="H5" s="25"/>
    </row>
    <row r="6" spans="1:8" ht="12.75">
      <c r="A6" s="25" t="s">
        <v>70</v>
      </c>
      <c r="B6" s="25"/>
      <c r="C6" s="25"/>
      <c r="D6" s="25"/>
      <c r="E6" s="25"/>
      <c r="F6" s="25"/>
      <c r="G6" s="25"/>
      <c r="H6" s="25"/>
    </row>
    <row r="7" spans="1:8" ht="15">
      <c r="A7" s="7"/>
      <c r="B7" s="8"/>
      <c r="C7" s="26"/>
      <c r="D7" s="27"/>
      <c r="E7" s="27"/>
      <c r="F7" s="11"/>
      <c r="G7" s="11"/>
      <c r="H7" s="11"/>
    </row>
    <row r="8" spans="1:8" ht="15">
      <c r="A8" s="7"/>
      <c r="B8" s="8"/>
      <c r="C8" s="9"/>
      <c r="D8" s="10"/>
      <c r="E8" s="10"/>
      <c r="F8" s="11"/>
      <c r="G8" s="11"/>
      <c r="H8" s="11"/>
    </row>
    <row r="9" spans="1:8" ht="15">
      <c r="A9" s="28" t="s">
        <v>71</v>
      </c>
      <c r="B9" s="29"/>
      <c r="C9" s="29"/>
      <c r="D9" s="29"/>
      <c r="E9" s="29"/>
      <c r="F9" s="29"/>
      <c r="G9" s="11"/>
      <c r="H9" s="11"/>
    </row>
    <row r="10" spans="1:8" ht="15">
      <c r="A10" s="29"/>
      <c r="B10" s="29"/>
      <c r="C10" s="29"/>
      <c r="D10" s="29"/>
      <c r="E10" s="29"/>
      <c r="F10" s="29"/>
      <c r="G10" s="11"/>
      <c r="H10" s="11"/>
    </row>
    <row r="11" spans="1:8" ht="15">
      <c r="A11" s="12"/>
      <c r="B11" s="12"/>
      <c r="C11" s="12"/>
      <c r="D11" s="12"/>
      <c r="E11" s="12"/>
      <c r="F11" s="13" t="s">
        <v>4</v>
      </c>
      <c r="G11" s="12"/>
      <c r="H11" s="12"/>
    </row>
    <row r="12" spans="1:8" ht="28.5" customHeight="1">
      <c r="A12" s="31" t="s">
        <v>0</v>
      </c>
      <c r="B12" s="33" t="s">
        <v>1</v>
      </c>
      <c r="C12" s="34"/>
      <c r="D12" s="30" t="s">
        <v>72</v>
      </c>
      <c r="E12" s="30" t="s">
        <v>73</v>
      </c>
      <c r="F12" s="30" t="s">
        <v>74</v>
      </c>
      <c r="G12" s="1"/>
      <c r="H12" s="1"/>
    </row>
    <row r="13" spans="1:8" ht="33.75" customHeight="1">
      <c r="A13" s="32"/>
      <c r="B13" s="14" t="s">
        <v>2</v>
      </c>
      <c r="C13" s="15" t="s">
        <v>3</v>
      </c>
      <c r="D13" s="30"/>
      <c r="E13" s="30"/>
      <c r="F13" s="30"/>
      <c r="G13" s="1"/>
      <c r="H13" s="1"/>
    </row>
    <row r="14" spans="1:8" ht="11.25" customHeight="1">
      <c r="A14" s="2">
        <v>1</v>
      </c>
      <c r="B14" s="3">
        <v>2</v>
      </c>
      <c r="C14" s="3">
        <v>3</v>
      </c>
      <c r="D14" s="3">
        <v>4</v>
      </c>
      <c r="E14" s="3">
        <v>5</v>
      </c>
      <c r="F14" s="3">
        <v>6</v>
      </c>
      <c r="G14" s="4"/>
      <c r="H14" s="4"/>
    </row>
    <row r="15" spans="1:8" ht="15">
      <c r="A15" s="16" t="s">
        <v>5</v>
      </c>
      <c r="B15" s="17" t="s">
        <v>6</v>
      </c>
      <c r="C15" s="17" t="s">
        <v>6</v>
      </c>
      <c r="D15" s="20">
        <f>D16+D17+D25+D28+D33+D38+D45+D48+D54+D57+D59</f>
        <v>1710581.7000000004</v>
      </c>
      <c r="E15" s="20">
        <f>E16+E17+E25+E28+E33+E38+E45+E48+E54+E57+E59</f>
        <v>1425242.5999999999</v>
      </c>
      <c r="F15" s="20">
        <f>F16+F17+F25+F28+F33+F38+F45+F48+F54+F57+F59</f>
        <v>1423611.8</v>
      </c>
      <c r="G15" s="6"/>
      <c r="H15" s="6"/>
    </row>
    <row r="16" spans="1:8" ht="15">
      <c r="A16" s="16" t="s">
        <v>75</v>
      </c>
      <c r="B16" s="19" t="s">
        <v>7</v>
      </c>
      <c r="C16" s="19" t="s">
        <v>7</v>
      </c>
      <c r="D16" s="21"/>
      <c r="E16" s="21">
        <v>14000</v>
      </c>
      <c r="F16" s="21">
        <v>26000</v>
      </c>
      <c r="G16" s="5"/>
      <c r="H16" s="5"/>
    </row>
    <row r="17" spans="1:11" ht="15">
      <c r="A17" s="16" t="s">
        <v>8</v>
      </c>
      <c r="B17" s="17" t="s">
        <v>9</v>
      </c>
      <c r="C17" s="17" t="s">
        <v>6</v>
      </c>
      <c r="D17" s="20">
        <f>D18+D19+D20+D21+D22+D23+D24</f>
        <v>75579.20000000001</v>
      </c>
      <c r="E17" s="20">
        <f>E18+E19+E20+E21+E22+E23+E24</f>
        <v>59830.399999999994</v>
      </c>
      <c r="F17" s="20">
        <f>F18+F19+F20+F21+F22+F23+F24</f>
        <v>56295.200000000004</v>
      </c>
      <c r="G17" s="6"/>
      <c r="H17" s="6"/>
      <c r="I17" s="22">
        <f>D17/D15</f>
        <v>0.04418333248859145</v>
      </c>
      <c r="J17" s="22">
        <f>E17/E15</f>
        <v>0.04197909885657361</v>
      </c>
      <c r="K17" s="22">
        <f>F17/F15</f>
        <v>0.03954392623045131</v>
      </c>
    </row>
    <row r="18" spans="1:8" ht="46.5">
      <c r="A18" s="18" t="s">
        <v>10</v>
      </c>
      <c r="B18" s="19" t="s">
        <v>9</v>
      </c>
      <c r="C18" s="19" t="s">
        <v>11</v>
      </c>
      <c r="D18" s="21">
        <v>2171.6</v>
      </c>
      <c r="E18" s="21">
        <v>2171.6</v>
      </c>
      <c r="F18" s="21">
        <v>2171.6</v>
      </c>
      <c r="G18" s="5"/>
      <c r="H18" s="5"/>
    </row>
    <row r="19" spans="1:8" ht="62.25">
      <c r="A19" s="18" t="s">
        <v>12</v>
      </c>
      <c r="B19" s="19" t="s">
        <v>9</v>
      </c>
      <c r="C19" s="19" t="s">
        <v>13</v>
      </c>
      <c r="D19" s="21">
        <v>3993.3</v>
      </c>
      <c r="E19" s="21">
        <v>2126.3</v>
      </c>
      <c r="F19" s="21">
        <v>2126.3</v>
      </c>
      <c r="G19" s="5"/>
      <c r="H19" s="5"/>
    </row>
    <row r="20" spans="1:8" ht="78">
      <c r="A20" s="18" t="s">
        <v>14</v>
      </c>
      <c r="B20" s="19" t="s">
        <v>9</v>
      </c>
      <c r="C20" s="19" t="s">
        <v>15</v>
      </c>
      <c r="D20" s="21">
        <v>44790.8</v>
      </c>
      <c r="E20" s="21">
        <v>35284.7</v>
      </c>
      <c r="F20" s="21">
        <v>33363.4</v>
      </c>
      <c r="G20" s="5"/>
      <c r="H20" s="5"/>
    </row>
    <row r="21" spans="1:8" ht="15">
      <c r="A21" s="18" t="s">
        <v>16</v>
      </c>
      <c r="B21" s="19" t="s">
        <v>9</v>
      </c>
      <c r="C21" s="19" t="s">
        <v>17</v>
      </c>
      <c r="D21" s="21">
        <v>10.8</v>
      </c>
      <c r="E21" s="21">
        <v>11.6</v>
      </c>
      <c r="F21" s="21">
        <v>93</v>
      </c>
      <c r="G21" s="5"/>
      <c r="H21" s="5"/>
    </row>
    <row r="22" spans="1:8" ht="62.25">
      <c r="A22" s="18" t="s">
        <v>18</v>
      </c>
      <c r="B22" s="19" t="s">
        <v>9</v>
      </c>
      <c r="C22" s="19" t="s">
        <v>19</v>
      </c>
      <c r="D22" s="21">
        <v>1385.4</v>
      </c>
      <c r="E22" s="21">
        <v>1174.4</v>
      </c>
      <c r="F22" s="21">
        <v>1174.4</v>
      </c>
      <c r="G22" s="5"/>
      <c r="H22" s="5"/>
    </row>
    <row r="23" spans="1:8" ht="15">
      <c r="A23" s="18" t="s">
        <v>20</v>
      </c>
      <c r="B23" s="19" t="s">
        <v>9</v>
      </c>
      <c r="C23" s="19" t="s">
        <v>21</v>
      </c>
      <c r="D23" s="21">
        <v>100</v>
      </c>
      <c r="E23" s="21">
        <v>100</v>
      </c>
      <c r="F23" s="21">
        <v>100</v>
      </c>
      <c r="G23" s="5"/>
      <c r="H23" s="5"/>
    </row>
    <row r="24" spans="1:8" ht="15">
      <c r="A24" s="18" t="s">
        <v>22</v>
      </c>
      <c r="B24" s="19" t="s">
        <v>9</v>
      </c>
      <c r="C24" s="19" t="s">
        <v>23</v>
      </c>
      <c r="D24" s="21">
        <v>23127.3</v>
      </c>
      <c r="E24" s="21">
        <v>18961.8</v>
      </c>
      <c r="F24" s="21">
        <v>17266.5</v>
      </c>
      <c r="G24" s="5"/>
      <c r="H24" s="5"/>
    </row>
    <row r="25" spans="1:9" ht="46.5">
      <c r="A25" s="16" t="s">
        <v>24</v>
      </c>
      <c r="B25" s="17" t="s">
        <v>13</v>
      </c>
      <c r="C25" s="17" t="s">
        <v>6</v>
      </c>
      <c r="D25" s="20">
        <v>11061.1</v>
      </c>
      <c r="E25" s="20">
        <v>9600.3</v>
      </c>
      <c r="F25" s="20">
        <v>9600.3</v>
      </c>
      <c r="G25" s="6"/>
      <c r="H25" s="6"/>
      <c r="I25" s="22">
        <f>D25/D15</f>
        <v>0.006466279862575402</v>
      </c>
    </row>
    <row r="26" spans="1:8" ht="62.25">
      <c r="A26" s="18" t="s">
        <v>25</v>
      </c>
      <c r="B26" s="19" t="s">
        <v>13</v>
      </c>
      <c r="C26" s="19" t="s">
        <v>26</v>
      </c>
      <c r="D26" s="21">
        <v>9464.3</v>
      </c>
      <c r="E26" s="21">
        <v>8003.5</v>
      </c>
      <c r="F26" s="21">
        <v>8003.5</v>
      </c>
      <c r="G26" s="5"/>
      <c r="H26" s="5"/>
    </row>
    <row r="27" spans="1:8" ht="46.5">
      <c r="A27" s="18" t="s">
        <v>27</v>
      </c>
      <c r="B27" s="19" t="s">
        <v>13</v>
      </c>
      <c r="C27" s="19" t="s">
        <v>28</v>
      </c>
      <c r="D27" s="21">
        <v>1596.8</v>
      </c>
      <c r="E27" s="21">
        <v>1596.8</v>
      </c>
      <c r="F27" s="21">
        <v>1596.8</v>
      </c>
      <c r="G27" s="5"/>
      <c r="H27" s="5"/>
    </row>
    <row r="28" spans="1:9" ht="15">
      <c r="A28" s="16" t="s">
        <v>29</v>
      </c>
      <c r="B28" s="17" t="s">
        <v>15</v>
      </c>
      <c r="C28" s="17" t="s">
        <v>6</v>
      </c>
      <c r="D28" s="20">
        <f>D29+D30+D31+D32</f>
        <v>124002.3</v>
      </c>
      <c r="E28" s="20">
        <f>E29+E30+E31+E32</f>
        <v>34132</v>
      </c>
      <c r="F28" s="20">
        <f>F29+F30+F31+F32</f>
        <v>49498</v>
      </c>
      <c r="G28" s="6"/>
      <c r="H28" s="6"/>
      <c r="I28" s="22">
        <f>D28/D15</f>
        <v>0.0724913051507566</v>
      </c>
    </row>
    <row r="29" spans="1:8" ht="15">
      <c r="A29" s="18" t="s">
        <v>30</v>
      </c>
      <c r="B29" s="19" t="s">
        <v>15</v>
      </c>
      <c r="C29" s="19" t="s">
        <v>11</v>
      </c>
      <c r="D29" s="21">
        <v>10539</v>
      </c>
      <c r="E29" s="21"/>
      <c r="F29" s="21"/>
      <c r="G29" s="5"/>
      <c r="H29" s="5"/>
    </row>
    <row r="30" spans="1:8" ht="15">
      <c r="A30" s="18" t="s">
        <v>31</v>
      </c>
      <c r="B30" s="19" t="s">
        <v>15</v>
      </c>
      <c r="C30" s="19" t="s">
        <v>32</v>
      </c>
      <c r="D30" s="21">
        <v>30000</v>
      </c>
      <c r="E30" s="21"/>
      <c r="F30" s="21"/>
      <c r="G30" s="5"/>
      <c r="H30" s="5"/>
    </row>
    <row r="31" spans="1:8" ht="15">
      <c r="A31" s="18" t="s">
        <v>33</v>
      </c>
      <c r="B31" s="19" t="s">
        <v>15</v>
      </c>
      <c r="C31" s="19" t="s">
        <v>26</v>
      </c>
      <c r="D31" s="21">
        <v>80264</v>
      </c>
      <c r="E31" s="21">
        <v>33725</v>
      </c>
      <c r="F31" s="21">
        <v>49091</v>
      </c>
      <c r="G31" s="5"/>
      <c r="H31" s="5"/>
    </row>
    <row r="32" spans="1:8" ht="30.75">
      <c r="A32" s="18" t="s">
        <v>34</v>
      </c>
      <c r="B32" s="19" t="s">
        <v>15</v>
      </c>
      <c r="C32" s="19" t="s">
        <v>35</v>
      </c>
      <c r="D32" s="21">
        <v>3199.3</v>
      </c>
      <c r="E32" s="21">
        <v>407</v>
      </c>
      <c r="F32" s="21">
        <v>407</v>
      </c>
      <c r="G32" s="5"/>
      <c r="H32" s="5"/>
    </row>
    <row r="33" spans="1:9" ht="30.75">
      <c r="A33" s="16" t="s">
        <v>36</v>
      </c>
      <c r="B33" s="17" t="s">
        <v>17</v>
      </c>
      <c r="C33" s="17" t="s">
        <v>6</v>
      </c>
      <c r="D33" s="20">
        <f>D34+D35+D36+D37</f>
        <v>198154.60000000003</v>
      </c>
      <c r="E33" s="20">
        <f>E34+E35+E36+E37</f>
        <v>80846.4</v>
      </c>
      <c r="F33" s="20">
        <f>F34+F35+F36+F37</f>
        <v>47353.8</v>
      </c>
      <c r="G33" s="6"/>
      <c r="H33" s="6"/>
      <c r="I33" s="22">
        <f>D33/D15</f>
        <v>0.11584047695587997</v>
      </c>
    </row>
    <row r="34" spans="1:8" ht="15">
      <c r="A34" s="18" t="s">
        <v>37</v>
      </c>
      <c r="B34" s="19" t="s">
        <v>17</v>
      </c>
      <c r="C34" s="19" t="s">
        <v>9</v>
      </c>
      <c r="D34" s="21">
        <v>82278.3</v>
      </c>
      <c r="E34" s="21">
        <v>54297.4</v>
      </c>
      <c r="F34" s="21">
        <v>27919.4</v>
      </c>
      <c r="G34" s="5"/>
      <c r="H34" s="5"/>
    </row>
    <row r="35" spans="1:8" ht="15">
      <c r="A35" s="18" t="s">
        <v>38</v>
      </c>
      <c r="B35" s="19" t="s">
        <v>17</v>
      </c>
      <c r="C35" s="19" t="s">
        <v>11</v>
      </c>
      <c r="D35" s="21">
        <v>79719.1</v>
      </c>
      <c r="E35" s="21">
        <v>9540</v>
      </c>
      <c r="F35" s="21">
        <v>7282.4</v>
      </c>
      <c r="G35" s="5"/>
      <c r="H35" s="5"/>
    </row>
    <row r="36" spans="1:8" ht="15">
      <c r="A36" s="18" t="s">
        <v>39</v>
      </c>
      <c r="B36" s="19" t="s">
        <v>17</v>
      </c>
      <c r="C36" s="19" t="s">
        <v>13</v>
      </c>
      <c r="D36" s="21">
        <v>32996.2</v>
      </c>
      <c r="E36" s="21">
        <v>14582.3</v>
      </c>
      <c r="F36" s="21">
        <v>9375.3</v>
      </c>
      <c r="G36" s="5"/>
      <c r="H36" s="5"/>
    </row>
    <row r="37" spans="1:8" ht="30.75">
      <c r="A37" s="18" t="s">
        <v>40</v>
      </c>
      <c r="B37" s="19" t="s">
        <v>17</v>
      </c>
      <c r="C37" s="19" t="s">
        <v>17</v>
      </c>
      <c r="D37" s="21">
        <v>3161</v>
      </c>
      <c r="E37" s="21">
        <f>2776.7-350</f>
        <v>2426.7</v>
      </c>
      <c r="F37" s="21">
        <v>2776.7</v>
      </c>
      <c r="G37" s="5"/>
      <c r="H37" s="5"/>
    </row>
    <row r="38" spans="1:9" ht="15">
      <c r="A38" s="16" t="s">
        <v>41</v>
      </c>
      <c r="B38" s="17" t="s">
        <v>42</v>
      </c>
      <c r="C38" s="17" t="s">
        <v>6</v>
      </c>
      <c r="D38" s="20">
        <f>D39+D40+D41+D42+D43+D44</f>
        <v>871720.6000000001</v>
      </c>
      <c r="E38" s="20">
        <f>E39+E40+E41+E42+E43+E44</f>
        <v>818944.2999999999</v>
      </c>
      <c r="F38" s="20">
        <f>F39+F40+F41+F42+F43+F44</f>
        <v>770774.7000000001</v>
      </c>
      <c r="G38" s="6"/>
      <c r="H38" s="6"/>
      <c r="I38" s="22">
        <f>D38/D15</f>
        <v>0.509604773627591</v>
      </c>
    </row>
    <row r="39" spans="1:8" ht="15">
      <c r="A39" s="18" t="s">
        <v>43</v>
      </c>
      <c r="B39" s="19" t="s">
        <v>42</v>
      </c>
      <c r="C39" s="19" t="s">
        <v>9</v>
      </c>
      <c r="D39" s="21">
        <v>317709.2</v>
      </c>
      <c r="E39" s="21">
        <v>301123.5</v>
      </c>
      <c r="F39" s="21">
        <v>263475.4</v>
      </c>
      <c r="G39" s="5"/>
      <c r="H39" s="5"/>
    </row>
    <row r="40" spans="1:8" ht="15">
      <c r="A40" s="18" t="s">
        <v>44</v>
      </c>
      <c r="B40" s="19" t="s">
        <v>42</v>
      </c>
      <c r="C40" s="19" t="s">
        <v>11</v>
      </c>
      <c r="D40" s="21">
        <v>364425.6</v>
      </c>
      <c r="E40" s="21">
        <v>339093.3</v>
      </c>
      <c r="F40" s="21">
        <v>330230.5</v>
      </c>
      <c r="G40" s="5"/>
      <c r="H40" s="5"/>
    </row>
    <row r="41" spans="1:8" ht="15">
      <c r="A41" s="18" t="s">
        <v>45</v>
      </c>
      <c r="B41" s="19" t="s">
        <v>42</v>
      </c>
      <c r="C41" s="19" t="s">
        <v>13</v>
      </c>
      <c r="D41" s="21">
        <v>144032.3</v>
      </c>
      <c r="E41" s="21">
        <v>138304.7</v>
      </c>
      <c r="F41" s="21">
        <v>137386.2</v>
      </c>
      <c r="G41" s="5"/>
      <c r="H41" s="5"/>
    </row>
    <row r="42" spans="1:8" ht="30.75">
      <c r="A42" s="18" t="s">
        <v>46</v>
      </c>
      <c r="B42" s="19" t="s">
        <v>42</v>
      </c>
      <c r="C42" s="19" t="s">
        <v>17</v>
      </c>
      <c r="D42" s="21">
        <v>382.4</v>
      </c>
      <c r="E42" s="21">
        <v>361.4</v>
      </c>
      <c r="F42" s="21">
        <v>361.4</v>
      </c>
      <c r="G42" s="5"/>
      <c r="H42" s="5"/>
    </row>
    <row r="43" spans="1:8" ht="15">
      <c r="A43" s="18" t="s">
        <v>47</v>
      </c>
      <c r="B43" s="19" t="s">
        <v>42</v>
      </c>
      <c r="C43" s="19" t="s">
        <v>42</v>
      </c>
      <c r="D43" s="21">
        <v>384.9</v>
      </c>
      <c r="E43" s="21">
        <v>238.7</v>
      </c>
      <c r="F43" s="21">
        <v>238.7</v>
      </c>
      <c r="G43" s="5"/>
      <c r="H43" s="5"/>
    </row>
    <row r="44" spans="1:8" ht="15">
      <c r="A44" s="18" t="s">
        <v>48</v>
      </c>
      <c r="B44" s="19" t="s">
        <v>42</v>
      </c>
      <c r="C44" s="19" t="s">
        <v>26</v>
      </c>
      <c r="D44" s="21">
        <v>44786.2</v>
      </c>
      <c r="E44" s="21">
        <v>39822.7</v>
      </c>
      <c r="F44" s="21">
        <v>39082.5</v>
      </c>
      <c r="G44" s="5"/>
      <c r="H44" s="5"/>
    </row>
    <row r="45" spans="1:9" ht="15">
      <c r="A45" s="16" t="s">
        <v>49</v>
      </c>
      <c r="B45" s="17" t="s">
        <v>32</v>
      </c>
      <c r="C45" s="17" t="s">
        <v>6</v>
      </c>
      <c r="D45" s="20">
        <f>D46+D47</f>
        <v>95796.5</v>
      </c>
      <c r="E45" s="20">
        <f>E46+E47</f>
        <v>85832.70000000001</v>
      </c>
      <c r="F45" s="20">
        <f>F46+F47</f>
        <v>85832.70000000001</v>
      </c>
      <c r="G45" s="6"/>
      <c r="H45" s="6"/>
      <c r="I45" s="22">
        <f>D45/D15</f>
        <v>0.0560022944241716</v>
      </c>
    </row>
    <row r="46" spans="1:8" ht="15">
      <c r="A46" s="18" t="s">
        <v>50</v>
      </c>
      <c r="B46" s="19" t="s">
        <v>32</v>
      </c>
      <c r="C46" s="19" t="s">
        <v>9</v>
      </c>
      <c r="D46" s="21">
        <v>68332.4</v>
      </c>
      <c r="E46" s="21">
        <v>60509.8</v>
      </c>
      <c r="F46" s="21">
        <v>60509.8</v>
      </c>
      <c r="G46" s="5"/>
      <c r="H46" s="5"/>
    </row>
    <row r="47" spans="1:8" ht="30.75">
      <c r="A47" s="18" t="s">
        <v>51</v>
      </c>
      <c r="B47" s="19" t="s">
        <v>32</v>
      </c>
      <c r="C47" s="19" t="s">
        <v>15</v>
      </c>
      <c r="D47" s="21">
        <v>27464.1</v>
      </c>
      <c r="E47" s="21">
        <v>25322.9</v>
      </c>
      <c r="F47" s="21">
        <v>25322.9</v>
      </c>
      <c r="G47" s="5"/>
      <c r="H47" s="5"/>
    </row>
    <row r="48" spans="1:9" ht="15">
      <c r="A48" s="16" t="s">
        <v>52</v>
      </c>
      <c r="B48" s="17" t="s">
        <v>53</v>
      </c>
      <c r="C48" s="17" t="s">
        <v>6</v>
      </c>
      <c r="D48" s="20">
        <f>D49+D50+D51+D52+D53</f>
        <v>286855</v>
      </c>
      <c r="E48" s="20">
        <f>E49+E50+E51+E52+E53</f>
        <v>287338.69999999995</v>
      </c>
      <c r="F48" s="20">
        <f>F49+F50+F51+F52+F53</f>
        <v>342373.8</v>
      </c>
      <c r="G48" s="6"/>
      <c r="H48" s="6"/>
      <c r="I48" s="22">
        <f>D48/D15</f>
        <v>0.16769441646663233</v>
      </c>
    </row>
    <row r="49" spans="1:8" ht="15">
      <c r="A49" s="18" t="s">
        <v>54</v>
      </c>
      <c r="B49" s="19" t="s">
        <v>53</v>
      </c>
      <c r="C49" s="19" t="s">
        <v>9</v>
      </c>
      <c r="D49" s="21">
        <v>5640.3</v>
      </c>
      <c r="E49" s="21">
        <v>5640.3</v>
      </c>
      <c r="F49" s="21">
        <v>5640.3</v>
      </c>
      <c r="G49" s="5"/>
      <c r="H49" s="5"/>
    </row>
    <row r="50" spans="1:8" ht="15">
      <c r="A50" s="18" t="s">
        <v>55</v>
      </c>
      <c r="B50" s="19" t="s">
        <v>53</v>
      </c>
      <c r="C50" s="19" t="s">
        <v>11</v>
      </c>
      <c r="D50" s="21">
        <v>96527.3</v>
      </c>
      <c r="E50" s="21">
        <v>96527.3</v>
      </c>
      <c r="F50" s="21">
        <v>96527.3</v>
      </c>
      <c r="G50" s="5"/>
      <c r="H50" s="5"/>
    </row>
    <row r="51" spans="1:8" ht="15">
      <c r="A51" s="18" t="s">
        <v>56</v>
      </c>
      <c r="B51" s="19" t="s">
        <v>53</v>
      </c>
      <c r="C51" s="19" t="s">
        <v>13</v>
      </c>
      <c r="D51" s="21">
        <v>42707</v>
      </c>
      <c r="E51" s="21">
        <v>40082.7</v>
      </c>
      <c r="F51" s="21">
        <v>92666.8</v>
      </c>
      <c r="G51" s="5"/>
      <c r="H51" s="5"/>
    </row>
    <row r="52" spans="1:8" ht="15">
      <c r="A52" s="18" t="s">
        <v>57</v>
      </c>
      <c r="B52" s="19" t="s">
        <v>53</v>
      </c>
      <c r="C52" s="19" t="s">
        <v>15</v>
      </c>
      <c r="D52" s="21">
        <v>119108.8</v>
      </c>
      <c r="E52" s="21">
        <v>122216.8</v>
      </c>
      <c r="F52" s="21">
        <v>124667.8</v>
      </c>
      <c r="G52" s="5"/>
      <c r="H52" s="5"/>
    </row>
    <row r="53" spans="1:8" ht="30.75">
      <c r="A53" s="18" t="s">
        <v>58</v>
      </c>
      <c r="B53" s="19" t="s">
        <v>53</v>
      </c>
      <c r="C53" s="19" t="s">
        <v>19</v>
      </c>
      <c r="D53" s="21">
        <v>22871.6</v>
      </c>
      <c r="E53" s="21">
        <v>22871.6</v>
      </c>
      <c r="F53" s="21">
        <v>22871.6</v>
      </c>
      <c r="G53" s="5"/>
      <c r="H53" s="5"/>
    </row>
    <row r="54" spans="1:11" ht="15">
      <c r="A54" s="16" t="s">
        <v>59</v>
      </c>
      <c r="B54" s="17" t="s">
        <v>21</v>
      </c>
      <c r="C54" s="17" t="s">
        <v>6</v>
      </c>
      <c r="D54" s="20">
        <v>37405.1</v>
      </c>
      <c r="E54" s="20">
        <v>25827.8</v>
      </c>
      <c r="F54" s="20">
        <v>25827.8</v>
      </c>
      <c r="G54" s="6"/>
      <c r="H54" s="6"/>
      <c r="I54" s="22">
        <f>D54/D15</f>
        <v>0.02186688890685548</v>
      </c>
      <c r="J54" s="22">
        <f>E54/E15</f>
        <v>0.018121686792129284</v>
      </c>
      <c r="K54" s="22">
        <f>F54/F15</f>
        <v>0.01814244585497254</v>
      </c>
    </row>
    <row r="55" spans="1:8" ht="15">
      <c r="A55" s="18" t="s">
        <v>60</v>
      </c>
      <c r="B55" s="19" t="s">
        <v>21</v>
      </c>
      <c r="C55" s="19" t="s">
        <v>9</v>
      </c>
      <c r="D55" s="21">
        <v>31204.2</v>
      </c>
      <c r="E55" s="21">
        <v>20717.3</v>
      </c>
      <c r="F55" s="21">
        <v>20717.3</v>
      </c>
      <c r="G55" s="5"/>
      <c r="H55" s="5"/>
    </row>
    <row r="56" spans="1:8" ht="30.75">
      <c r="A56" s="18" t="s">
        <v>61</v>
      </c>
      <c r="B56" s="19" t="s">
        <v>21</v>
      </c>
      <c r="C56" s="19" t="s">
        <v>17</v>
      </c>
      <c r="D56" s="21">
        <v>6200.9</v>
      </c>
      <c r="E56" s="21">
        <v>5110.5</v>
      </c>
      <c r="F56" s="21">
        <v>5110.5</v>
      </c>
      <c r="G56" s="5"/>
      <c r="H56" s="5"/>
    </row>
    <row r="57" spans="1:11" ht="15">
      <c r="A57" s="16" t="s">
        <v>62</v>
      </c>
      <c r="B57" s="17" t="s">
        <v>35</v>
      </c>
      <c r="C57" s="17" t="s">
        <v>6</v>
      </c>
      <c r="D57" s="20">
        <v>9991.3</v>
      </c>
      <c r="E57" s="20">
        <v>7466.5</v>
      </c>
      <c r="F57" s="20">
        <v>7199.7</v>
      </c>
      <c r="G57" s="6"/>
      <c r="H57" s="6"/>
      <c r="I57" s="22">
        <f>D57/D15</f>
        <v>0.005840878573645443</v>
      </c>
      <c r="J57" s="22">
        <f>E57/E15</f>
        <v>0.00523875724736266</v>
      </c>
      <c r="K57" s="22">
        <f>F57/F15</f>
        <v>0.005057347796639505</v>
      </c>
    </row>
    <row r="58" spans="1:8" ht="15">
      <c r="A58" s="18" t="s">
        <v>63</v>
      </c>
      <c r="B58" s="19" t="s">
        <v>35</v>
      </c>
      <c r="C58" s="19" t="s">
        <v>9</v>
      </c>
      <c r="D58" s="21">
        <v>9991.3</v>
      </c>
      <c r="E58" s="21">
        <v>7466.5</v>
      </c>
      <c r="F58" s="21">
        <v>7199.7</v>
      </c>
      <c r="G58" s="5"/>
      <c r="H58" s="5"/>
    </row>
    <row r="59" spans="1:9" ht="46.5">
      <c r="A59" s="16" t="s">
        <v>64</v>
      </c>
      <c r="B59" s="17" t="s">
        <v>23</v>
      </c>
      <c r="C59" s="17" t="s">
        <v>6</v>
      </c>
      <c r="D59" s="20">
        <v>16</v>
      </c>
      <c r="E59" s="23">
        <f>4+1419.5</f>
        <v>1423.5</v>
      </c>
      <c r="F59" s="23">
        <v>2855.8</v>
      </c>
      <c r="G59" s="6"/>
      <c r="H59" s="6"/>
      <c r="I59" s="22">
        <f>D59/D15</f>
        <v>9.353543300504147E-06</v>
      </c>
    </row>
    <row r="60" spans="1:8" ht="30.75">
      <c r="A60" s="18" t="s">
        <v>65</v>
      </c>
      <c r="B60" s="19" t="s">
        <v>23</v>
      </c>
      <c r="C60" s="19" t="s">
        <v>9</v>
      </c>
      <c r="D60" s="21">
        <v>16</v>
      </c>
      <c r="E60" s="21">
        <f>4+1419.5</f>
        <v>1423.5</v>
      </c>
      <c r="F60" s="21">
        <v>2855.8</v>
      </c>
      <c r="G60" s="5"/>
      <c r="H60" s="5"/>
    </row>
  </sheetData>
  <sheetProtection/>
  <mergeCells count="13">
    <mergeCell ref="C7:E7"/>
    <mergeCell ref="A9:F10"/>
    <mergeCell ref="E12:E13"/>
    <mergeCell ref="F12:F13"/>
    <mergeCell ref="A12:A13"/>
    <mergeCell ref="B12:C12"/>
    <mergeCell ref="D12:D13"/>
    <mergeCell ref="A1:H1"/>
    <mergeCell ref="A2:H2"/>
    <mergeCell ref="A3:H3"/>
    <mergeCell ref="A4:H4"/>
    <mergeCell ref="A5:H5"/>
    <mergeCell ref="A6:H6"/>
  </mergeCells>
  <conditionalFormatting sqref="A15:F15">
    <cfRule type="expression" priority="23" dxfId="30" stopIfTrue="1">
      <formula>$C15=""</formula>
    </cfRule>
  </conditionalFormatting>
  <conditionalFormatting sqref="A16:F16">
    <cfRule type="expression" priority="22" dxfId="30" stopIfTrue="1">
      <formula>$C16=""</formula>
    </cfRule>
  </conditionalFormatting>
  <conditionalFormatting sqref="A17:F17">
    <cfRule type="expression" priority="21" dxfId="30" stopIfTrue="1">
      <formula>$C17=""</formula>
    </cfRule>
  </conditionalFormatting>
  <conditionalFormatting sqref="A18:F24">
    <cfRule type="expression" priority="20" dxfId="30" stopIfTrue="1">
      <formula>$C18=""</formula>
    </cfRule>
  </conditionalFormatting>
  <conditionalFormatting sqref="A25:F25">
    <cfRule type="expression" priority="19" dxfId="30" stopIfTrue="1">
      <formula>$C25=""</formula>
    </cfRule>
  </conditionalFormatting>
  <conditionalFormatting sqref="A26:F27">
    <cfRule type="expression" priority="18" dxfId="30" stopIfTrue="1">
      <formula>$C26=""</formula>
    </cfRule>
  </conditionalFormatting>
  <conditionalFormatting sqref="A28:F28">
    <cfRule type="expression" priority="17" dxfId="30" stopIfTrue="1">
      <formula>$C28=""</formula>
    </cfRule>
  </conditionalFormatting>
  <conditionalFormatting sqref="A29:F32">
    <cfRule type="expression" priority="16" dxfId="30" stopIfTrue="1">
      <formula>$C29=""</formula>
    </cfRule>
  </conditionalFormatting>
  <conditionalFormatting sqref="A33:F33">
    <cfRule type="expression" priority="15" dxfId="30" stopIfTrue="1">
      <formula>$C33=""</formula>
    </cfRule>
  </conditionalFormatting>
  <conditionalFormatting sqref="A34:F37">
    <cfRule type="expression" priority="14" dxfId="30" stopIfTrue="1">
      <formula>$C34=""</formula>
    </cfRule>
  </conditionalFormatting>
  <conditionalFormatting sqref="A38:F38">
    <cfRule type="expression" priority="13" dxfId="30" stopIfTrue="1">
      <formula>$C38=""</formula>
    </cfRule>
  </conditionalFormatting>
  <conditionalFormatting sqref="A39:F44">
    <cfRule type="expression" priority="12" dxfId="30" stopIfTrue="1">
      <formula>$C39=""</formula>
    </cfRule>
  </conditionalFormatting>
  <conditionalFormatting sqref="A45:F45">
    <cfRule type="expression" priority="11" dxfId="30" stopIfTrue="1">
      <formula>$C45=""</formula>
    </cfRule>
  </conditionalFormatting>
  <conditionalFormatting sqref="A46:F47">
    <cfRule type="expression" priority="10" dxfId="30" stopIfTrue="1">
      <formula>$C46=""</formula>
    </cfRule>
  </conditionalFormatting>
  <conditionalFormatting sqref="A48:F48">
    <cfRule type="expression" priority="9" dxfId="30" stopIfTrue="1">
      <formula>$C48=""</formula>
    </cfRule>
  </conditionalFormatting>
  <conditionalFormatting sqref="A49:F53">
    <cfRule type="expression" priority="8" dxfId="30" stopIfTrue="1">
      <formula>$C49=""</formula>
    </cfRule>
  </conditionalFormatting>
  <conditionalFormatting sqref="A54:F54">
    <cfRule type="expression" priority="7" dxfId="30" stopIfTrue="1">
      <formula>$C54=""</formula>
    </cfRule>
  </conditionalFormatting>
  <conditionalFormatting sqref="A55:F56">
    <cfRule type="expression" priority="6" dxfId="30" stopIfTrue="1">
      <formula>$C55=""</formula>
    </cfRule>
  </conditionalFormatting>
  <conditionalFormatting sqref="A57:F57">
    <cfRule type="expression" priority="5" dxfId="30" stopIfTrue="1">
      <formula>$C57=""</formula>
    </cfRule>
  </conditionalFormatting>
  <conditionalFormatting sqref="A58:F58">
    <cfRule type="expression" priority="4" dxfId="30" stopIfTrue="1">
      <formula>$C58=""</formula>
    </cfRule>
  </conditionalFormatting>
  <conditionalFormatting sqref="A59:F59">
    <cfRule type="expression" priority="3" dxfId="30" stopIfTrue="1">
      <formula>$C59=""</formula>
    </cfRule>
  </conditionalFormatting>
  <conditionalFormatting sqref="A60:F60">
    <cfRule type="expression" priority="2" dxfId="30" stopIfTrue="1">
      <formula>$C60=""</formula>
    </cfRule>
  </conditionalFormatting>
  <conditionalFormatting sqref="A16">
    <cfRule type="expression" priority="1" dxfId="30" stopIfTrue="1">
      <formula>$C16=""</formula>
    </cfRule>
  </conditionalFormatting>
  <printOptions/>
  <pageMargins left="0.5905511811023623" right="0.3937007874015748" top="0.98425196850393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Федорова Л.В.</dc:creator>
  <cp:keywords/>
  <dc:description/>
  <cp:lastModifiedBy>Федорова Л.В.</cp:lastModifiedBy>
  <cp:lastPrinted>2019-11-11T08:08:10Z</cp:lastPrinted>
  <dcterms:created xsi:type="dcterms:W3CDTF">2019-11-11T03:51:51Z</dcterms:created>
  <dcterms:modified xsi:type="dcterms:W3CDTF">2019-12-14T03:25:11Z</dcterms:modified>
  <cp:category/>
  <cp:version/>
  <cp:contentType/>
  <cp:contentStatus/>
</cp:coreProperties>
</file>