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65452" windowWidth="15336" windowHeight="118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<sst xmlns="http://schemas.openxmlformats.org/spreadsheetml/2006/main" count="171" uniqueCount="83">
  <si>
    <t>Наименование</t>
  </si>
  <si>
    <t>Коды классификации</t>
  </si>
  <si>
    <t>Рз</t>
  </si>
  <si>
    <t>Прз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</si>
  <si>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</si>
  <si>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</si>
  <si>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</si>
  <si>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</si>
  <si>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</si>
  <si>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</si>
  <si>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</si>
  <si>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</si>
  <si>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</si>
  <si>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</si>
  <si>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</si>
  <si>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</si>
  <si>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</si>
  <si>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</si>
  <si>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</si>
  <si>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</si>
  <si>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</si>
  <si>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</si>
  <si>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</si>
  <si>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</si>
  <si>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</si>
  <si>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</si>
  <si>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</si>
  <si>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</si>
  <si>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</si>
  <si>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</si>
  <si>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</si>
  <si>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</si>
  <si>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</si>
  <si>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</si>
  <si>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</si>
  <si>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</si>
  <si>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</si>
  <si>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</si>
  <si>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</si>
  <si>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</si>
  <si>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</si>
  <si>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</si>
  <si>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</si>
  <si>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</si>
  <si>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</si>
  <si>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</si>
  <si>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</si>
  <si>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</si>
  <si>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</si>
  <si>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</si>
  <si>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</si>
  <si>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</si>
  <si>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</si>
  <si>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</si>
  <si>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</si>
  <si>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</si>
  <si>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</si>
  <si>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</si>
  <si>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</si>
  <si>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</si>
  <si>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</si>
  <si>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</si>
  <si>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</si>
  <si>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</si>
  <si>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</si>
  <si>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</si>
  <si>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</si>
  <si>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</si>
  <si>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</si>
  <si>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</si>
  <si>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</si>
  <si>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</si>
  <si>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</si>
  <si>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</si>
  <si>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</si>
  <si>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</si>
  <si>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Приложение 6</t>
  </si>
  <si>
    <t>от 20 декабря 2019 года №9-МНА</t>
  </si>
  <si>
    <t>РАСПРЕДЕЛЕНИЕ БЮДЖЕТНЫХ АССИГНОВАНИЙ ПО РАЗДЕЛАМ, ПОДРАЗДЕЛАМ КЛАССИФИКАЦИИ РАСХОДОВ БЮДЖЕТОВ НА 2019 ГОД И НА ПЛАНОВЫЙ ПЕРИОД 2020 И 2021 ГОДОВ</t>
  </si>
  <si>
    <t>2019 год</t>
  </si>
  <si>
    <t>2020 год</t>
  </si>
  <si>
    <t>2021 год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</si>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</sst>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4" fillId="33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vertical="top"/>
    </xf>
    <xf numFmtId="168" fontId="12" fillId="0" borderId="3" xfId="0" applyNumberFormat="1" applyFont="1" applyBorder="1" applyAlignment="1">
      <alignment horizontal="right" vertical="top"/>
    </xf>
    <xf numFmtId="168" fontId="11" fillId="0" borderId="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14" fillId="0" borderId="0" xfId="59" applyFont="1" applyBorder="1" applyAlignment="1">
      <alignment horizontal="right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4" fillId="0" borderId="0" xfId="59" applyNumberFormat="1" applyFont="1" applyBorder="1" applyAlignment="1">
      <alignment horizontal="right" vertical="top"/>
      <protection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PageLayoutView="0" workbookViewId="0" topLeftCell="A1">
      <selection activeCell="A1" sqref="A1:IV6"/>
    </sheetView>
  </sheetViews>
  <sheetFormatPr defaultColWidth="10.28125" defaultRowHeight="12"/>
  <cols>
    <col min="1" max="1" width="79.00390625" style="5" customWidth="1"/>
    <col min="2" max="2" width="10.140625" style="5" customWidth="1"/>
    <col min="3" max="3" width="10.00390625" style="5" customWidth="1"/>
    <col min="4" max="6" width="20.7109375" style="5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6:7" s="5" customFormat="1" ht="15">
      <c r="F1" s="16"/>
      <c r="G1" s="16"/>
    </row>
    <row r="2" spans="1:8" s="5" customFormat="1" ht="15">
      <c r="A2" s="25" t="s">
        <v>76</v>
      </c>
      <c r="B2" s="25"/>
      <c r="C2" s="25"/>
      <c r="D2" s="25"/>
      <c r="E2" s="25"/>
      <c r="F2" s="25"/>
      <c r="G2" s="25"/>
      <c r="H2" s="25"/>
    </row>
    <row r="3" spans="1:8" s="5" customFormat="1" ht="15">
      <c r="A3" s="25" t="s">
        <v>72</v>
      </c>
      <c r="B3" s="25"/>
      <c r="C3" s="25"/>
      <c r="D3" s="25"/>
      <c r="E3" s="25"/>
      <c r="F3" s="25"/>
      <c r="G3" s="25"/>
      <c r="H3" s="25"/>
    </row>
    <row r="4" spans="1:8" s="5" customFormat="1" ht="15">
      <c r="A4" s="25" t="s">
        <v>73</v>
      </c>
      <c r="B4" s="25"/>
      <c r="C4" s="25"/>
      <c r="D4" s="25"/>
      <c r="E4" s="25"/>
      <c r="F4" s="25"/>
      <c r="G4" s="25"/>
      <c r="H4" s="25"/>
    </row>
    <row r="5" spans="1:8" s="5" customFormat="1" ht="15">
      <c r="A5" s="25" t="s">
        <v>77</v>
      </c>
      <c r="B5" s="25"/>
      <c r="C5" s="25"/>
      <c r="D5" s="25"/>
      <c r="E5" s="25"/>
      <c r="F5" s="25"/>
      <c r="G5" s="25"/>
      <c r="H5" s="25"/>
    </row>
    <row r="6" spans="1:8" s="5" customFormat="1" ht="15">
      <c r="A6" s="30" t="s">
        <v>74</v>
      </c>
      <c r="B6" s="30"/>
      <c r="C6" s="30"/>
      <c r="D6" s="30"/>
      <c r="E6" s="30"/>
      <c r="F6" s="30"/>
      <c r="G6" s="30"/>
      <c r="H6" s="30"/>
    </row>
    <row r="7" spans="1:8" s="5" customFormat="1" ht="15">
      <c r="A7" s="30" t="s">
        <v>75</v>
      </c>
      <c r="B7" s="30"/>
      <c r="C7" s="30"/>
      <c r="D7" s="30"/>
      <c r="E7" s="30"/>
      <c r="F7" s="30"/>
      <c r="G7" s="30"/>
      <c r="H7" s="30"/>
    </row>
    <row r="8" spans="1:8" s="5" customFormat="1" ht="15">
      <c r="A8" s="17"/>
      <c r="B8" s="18"/>
      <c r="C8" s="31"/>
      <c r="D8" s="32"/>
      <c r="E8" s="32"/>
      <c r="F8" s="15"/>
      <c r="G8" s="15"/>
      <c r="H8" s="15"/>
    </row>
    <row r="9" spans="1:8" s="5" customFormat="1" ht="15">
      <c r="A9" s="17"/>
      <c r="B9" s="18"/>
      <c r="C9" s="19"/>
      <c r="D9" s="20"/>
      <c r="E9" s="20"/>
      <c r="F9" s="15"/>
      <c r="G9" s="15"/>
      <c r="H9" s="15"/>
    </row>
    <row r="10" spans="1:8" s="5" customFormat="1" ht="15">
      <c r="A10" s="33" t="s">
        <v>78</v>
      </c>
      <c r="B10" s="34"/>
      <c r="C10" s="34"/>
      <c r="D10" s="34"/>
      <c r="E10" s="34"/>
      <c r="F10" s="34"/>
      <c r="G10" s="15"/>
      <c r="H10" s="15"/>
    </row>
    <row r="11" spans="1:8" s="5" customFormat="1" ht="15">
      <c r="A11" s="34"/>
      <c r="B11" s="34"/>
      <c r="C11" s="34"/>
      <c r="D11" s="34"/>
      <c r="E11" s="34"/>
      <c r="F11" s="34"/>
      <c r="G11" s="15"/>
      <c r="H11" s="15"/>
    </row>
    <row r="12" spans="1:8" s="5" customFormat="1" ht="15">
      <c r="A12" s="34"/>
      <c r="B12" s="34"/>
      <c r="C12" s="34"/>
      <c r="D12" s="34"/>
      <c r="E12" s="34"/>
      <c r="F12" s="34"/>
      <c r="G12" s="15"/>
      <c r="H12" s="15"/>
    </row>
    <row r="13" spans="1:8" s="5" customFormat="1" ht="15">
      <c r="A13" s="17"/>
      <c r="B13" s="18"/>
      <c r="C13" s="31"/>
      <c r="D13" s="35"/>
      <c r="E13" s="35"/>
      <c r="F13" s="35"/>
      <c r="G13" s="35"/>
      <c r="H13" s="35"/>
    </row>
    <row r="14" spans="3:7" ht="15">
      <c r="C14" s="6"/>
      <c r="F14" s="7" t="s">
        <v>4</v>
      </c>
      <c r="G14" s="1"/>
    </row>
    <row r="15" spans="1:8" ht="15">
      <c r="A15" s="26" t="s">
        <v>0</v>
      </c>
      <c r="B15" s="28" t="s">
        <v>1</v>
      </c>
      <c r="C15" s="28"/>
      <c r="D15" s="29" t="s">
        <v>79</v>
      </c>
      <c r="E15" s="29" t="s">
        <v>80</v>
      </c>
      <c r="F15" s="29" t="s">
        <v>81</v>
      </c>
      <c r="G15" s="2"/>
      <c r="H15" s="2"/>
    </row>
    <row r="16" spans="1:8" ht="15">
      <c r="A16" s="27"/>
      <c r="B16" s="8" t="s">
        <v>2</v>
      </c>
      <c r="C16" s="8" t="s">
        <v>3</v>
      </c>
      <c r="D16" s="29"/>
      <c r="E16" s="29"/>
      <c r="F16" s="29"/>
      <c r="G16" s="2"/>
      <c r="H16" s="2"/>
    </row>
    <row r="17" spans="1:8" ht="15">
      <c r="A17" s="9">
        <v>1</v>
      </c>
      <c r="B17" s="10">
        <f ca="1">INDIRECT("RC[-1]",)+1</f>
        <v>2</v>
      </c>
      <c r="C17" s="10">
        <f ca="1">INDIRECT("RC[-1]",)+1</f>
        <v>3</v>
      </c>
      <c r="D17" s="10">
        <f ca="1">INDIRECT("RC[-1]",)+1</f>
        <v>4</v>
      </c>
      <c r="E17" s="10">
        <f ca="1">INDIRECT("RC[-1]",)+1</f>
        <v>5</v>
      </c>
      <c r="F17" s="10">
        <f ca="1">INDIRECT("RC[-1]",)+1</f>
        <v>6</v>
      </c>
      <c r="G17" s="3"/>
      <c r="H17" s="3"/>
    </row>
    <row r="18" spans="1:8" ht="15">
      <c r="A18" s="11" t="s">
        <v>5</v>
      </c>
      <c r="B18" s="12" t="s">
        <v>6</v>
      </c>
      <c r="C18" s="12" t="s">
        <v>6</v>
      </c>
      <c r="D18" s="21">
        <f>D19+D20+D29+D31+D34+D40+D45+D52+D55+D61+D65+D68</f>
        <v>2047273.6999999995</v>
      </c>
      <c r="E18" s="21">
        <f>E19+E20+E29+E31+E34+E40+E45+E52+E55+E61+E65+E68</f>
        <v>1542185.6999999997</v>
      </c>
      <c r="F18" s="21">
        <f>F19+F20+F29+F31+F34+F40+F45+F52+F55+F61+F65+F68</f>
        <v>1494642.8</v>
      </c>
      <c r="G18" s="4"/>
      <c r="H18" s="4"/>
    </row>
    <row r="19" spans="1:8" ht="15">
      <c r="A19" s="11" t="s">
        <v>82</v>
      </c>
      <c r="B19" s="12" t="s">
        <v>7</v>
      </c>
      <c r="C19" s="12" t="s">
        <v>7</v>
      </c>
      <c r="D19" s="21"/>
      <c r="E19" s="21">
        <v>13500</v>
      </c>
      <c r="F19" s="21">
        <v>25500</v>
      </c>
      <c r="G19" s="4"/>
      <c r="H19" s="4"/>
    </row>
    <row r="20" spans="1:8" ht="15">
      <c r="A20" s="11" t="s">
        <v>8</v>
      </c>
      <c r="B20" s="12" t="s">
        <v>9</v>
      </c>
      <c r="C20" s="12" t="s">
        <v>6</v>
      </c>
      <c r="D20" s="21">
        <f>D21+D22+D23+D24+D25+D26+D27+D28</f>
        <v>73744.2</v>
      </c>
      <c r="E20" s="21">
        <f>E21+E22+E23+E24+E25+E26+E27+E28</f>
        <v>45968.2</v>
      </c>
      <c r="F20" s="21">
        <f>F21+F22+F23+F24+F25+F26+F27+F28</f>
        <v>49415.4</v>
      </c>
      <c r="G20" s="4"/>
      <c r="H20" s="4"/>
    </row>
    <row r="21" spans="1:8" s="24" customFormat="1" ht="30.75">
      <c r="A21" s="13" t="s">
        <v>10</v>
      </c>
      <c r="B21" s="14" t="s">
        <v>9</v>
      </c>
      <c r="C21" s="14" t="s">
        <v>11</v>
      </c>
      <c r="D21" s="22">
        <v>2092.1</v>
      </c>
      <c r="E21" s="22">
        <v>1321.5</v>
      </c>
      <c r="F21" s="22">
        <v>1321.5</v>
      </c>
      <c r="G21" s="23"/>
      <c r="H21" s="23"/>
    </row>
    <row r="22" spans="1:8" s="24" customFormat="1" ht="46.5">
      <c r="A22" s="13" t="s">
        <v>12</v>
      </c>
      <c r="B22" s="14" t="s">
        <v>9</v>
      </c>
      <c r="C22" s="14" t="s">
        <v>13</v>
      </c>
      <c r="D22" s="22">
        <v>3549.6</v>
      </c>
      <c r="E22" s="22">
        <v>1707.1</v>
      </c>
      <c r="F22" s="22">
        <v>1707.1</v>
      </c>
      <c r="G22" s="23"/>
      <c r="H22" s="23"/>
    </row>
    <row r="23" spans="1:8" s="24" customFormat="1" ht="46.5">
      <c r="A23" s="13" t="s">
        <v>14</v>
      </c>
      <c r="B23" s="14" t="s">
        <v>9</v>
      </c>
      <c r="C23" s="14" t="s">
        <v>15</v>
      </c>
      <c r="D23" s="22">
        <v>43575.9</v>
      </c>
      <c r="E23" s="22">
        <v>25978.6</v>
      </c>
      <c r="F23" s="22">
        <v>28076.4</v>
      </c>
      <c r="G23" s="23"/>
      <c r="H23" s="23"/>
    </row>
    <row r="24" spans="1:8" s="24" customFormat="1" ht="15">
      <c r="A24" s="13" t="s">
        <v>16</v>
      </c>
      <c r="B24" s="14" t="s">
        <v>9</v>
      </c>
      <c r="C24" s="14" t="s">
        <v>17</v>
      </c>
      <c r="D24" s="22">
        <v>10.5</v>
      </c>
      <c r="E24" s="22">
        <v>10.9</v>
      </c>
      <c r="F24" s="22">
        <v>11.2</v>
      </c>
      <c r="G24" s="23"/>
      <c r="H24" s="23"/>
    </row>
    <row r="25" spans="1:8" s="24" customFormat="1" ht="46.5">
      <c r="A25" s="13" t="s">
        <v>18</v>
      </c>
      <c r="B25" s="14" t="s">
        <v>9</v>
      </c>
      <c r="C25" s="14" t="s">
        <v>19</v>
      </c>
      <c r="D25" s="22">
        <v>1294.9</v>
      </c>
      <c r="E25" s="22">
        <v>942.8</v>
      </c>
      <c r="F25" s="22">
        <v>942.8</v>
      </c>
      <c r="G25" s="23"/>
      <c r="H25" s="23"/>
    </row>
    <row r="26" spans="1:8" s="24" customFormat="1" ht="15">
      <c r="A26" s="13" t="s">
        <v>20</v>
      </c>
      <c r="B26" s="14" t="s">
        <v>9</v>
      </c>
      <c r="C26" s="14" t="s">
        <v>21</v>
      </c>
      <c r="D26" s="22">
        <v>523.9</v>
      </c>
      <c r="E26" s="22"/>
      <c r="F26" s="22"/>
      <c r="G26" s="23"/>
      <c r="H26" s="23"/>
    </row>
    <row r="27" spans="1:8" s="24" customFormat="1" ht="15">
      <c r="A27" s="13" t="s">
        <v>22</v>
      </c>
      <c r="B27" s="14" t="s">
        <v>9</v>
      </c>
      <c r="C27" s="14" t="s">
        <v>23</v>
      </c>
      <c r="D27" s="22">
        <v>0</v>
      </c>
      <c r="E27" s="22">
        <v>100</v>
      </c>
      <c r="F27" s="22">
        <v>100</v>
      </c>
      <c r="G27" s="23"/>
      <c r="H27" s="23"/>
    </row>
    <row r="28" spans="1:8" s="24" customFormat="1" ht="15">
      <c r="A28" s="13" t="s">
        <v>24</v>
      </c>
      <c r="B28" s="14" t="s">
        <v>9</v>
      </c>
      <c r="C28" s="14" t="s">
        <v>25</v>
      </c>
      <c r="D28" s="22">
        <v>22697.3</v>
      </c>
      <c r="E28" s="22">
        <v>15907.3</v>
      </c>
      <c r="F28" s="22">
        <v>17256.4</v>
      </c>
      <c r="G28" s="23"/>
      <c r="H28" s="23"/>
    </row>
    <row r="29" spans="1:8" ht="15">
      <c r="A29" s="11" t="s">
        <v>26</v>
      </c>
      <c r="B29" s="12" t="s">
        <v>11</v>
      </c>
      <c r="C29" s="12" t="s">
        <v>6</v>
      </c>
      <c r="D29" s="21">
        <v>253.9</v>
      </c>
      <c r="E29" s="21">
        <v>253.9</v>
      </c>
      <c r="F29" s="21">
        <v>253.9</v>
      </c>
      <c r="G29" s="4"/>
      <c r="H29" s="4"/>
    </row>
    <row r="30" spans="1:8" s="24" customFormat="1" ht="15">
      <c r="A30" s="13" t="s">
        <v>27</v>
      </c>
      <c r="B30" s="14" t="s">
        <v>11</v>
      </c>
      <c r="C30" s="14" t="s">
        <v>13</v>
      </c>
      <c r="D30" s="22">
        <v>253.9</v>
      </c>
      <c r="E30" s="22">
        <v>253.9</v>
      </c>
      <c r="F30" s="22">
        <v>253.9</v>
      </c>
      <c r="G30" s="23"/>
      <c r="H30" s="23"/>
    </row>
    <row r="31" spans="1:8" ht="30.75">
      <c r="A31" s="11" t="s">
        <v>28</v>
      </c>
      <c r="B31" s="12" t="s">
        <v>13</v>
      </c>
      <c r="C31" s="12" t="s">
        <v>6</v>
      </c>
      <c r="D31" s="21">
        <f>D32+D33</f>
        <v>11621.5</v>
      </c>
      <c r="E31" s="21">
        <f>E32+E33</f>
        <v>9716.7</v>
      </c>
      <c r="F31" s="21">
        <f>F32+F33</f>
        <v>8315.199999999999</v>
      </c>
      <c r="G31" s="4"/>
      <c r="H31" s="4"/>
    </row>
    <row r="32" spans="1:8" s="24" customFormat="1" ht="30.75">
      <c r="A32" s="13" t="s">
        <v>29</v>
      </c>
      <c r="B32" s="14" t="s">
        <v>13</v>
      </c>
      <c r="C32" s="14" t="s">
        <v>30</v>
      </c>
      <c r="D32" s="22">
        <v>9995.9</v>
      </c>
      <c r="E32" s="22">
        <v>6752.8</v>
      </c>
      <c r="F32" s="22">
        <v>6668.9</v>
      </c>
      <c r="G32" s="23"/>
      <c r="H32" s="23"/>
    </row>
    <row r="33" spans="1:8" s="24" customFormat="1" ht="30.75">
      <c r="A33" s="13" t="s">
        <v>31</v>
      </c>
      <c r="B33" s="14" t="s">
        <v>13</v>
      </c>
      <c r="C33" s="14" t="s">
        <v>32</v>
      </c>
      <c r="D33" s="22">
        <v>1625.6</v>
      </c>
      <c r="E33" s="22">
        <v>2963.9</v>
      </c>
      <c r="F33" s="22">
        <v>1646.3</v>
      </c>
      <c r="G33" s="23"/>
      <c r="H33" s="23"/>
    </row>
    <row r="34" spans="1:8" ht="15">
      <c r="A34" s="11" t="s">
        <v>33</v>
      </c>
      <c r="B34" s="12" t="s">
        <v>15</v>
      </c>
      <c r="C34" s="12" t="s">
        <v>6</v>
      </c>
      <c r="D34" s="21">
        <f>D35+D36+D37+D38+D39</f>
        <v>167649.3</v>
      </c>
      <c r="E34" s="21">
        <f>E35+E36+E37+E38+E39</f>
        <v>22191.1</v>
      </c>
      <c r="F34" s="21">
        <f>F35+F36+F37+F38+F39</f>
        <v>25618.9</v>
      </c>
      <c r="G34" s="4"/>
      <c r="H34" s="4"/>
    </row>
    <row r="35" spans="1:8" s="24" customFormat="1" ht="15">
      <c r="A35" s="13" t="s">
        <v>34</v>
      </c>
      <c r="B35" s="14" t="s">
        <v>15</v>
      </c>
      <c r="C35" s="14" t="s">
        <v>9</v>
      </c>
      <c r="D35" s="22">
        <v>609.3</v>
      </c>
      <c r="E35" s="22"/>
      <c r="F35" s="22"/>
      <c r="G35" s="23"/>
      <c r="H35" s="23"/>
    </row>
    <row r="36" spans="1:8" s="24" customFormat="1" ht="15">
      <c r="A36" s="13" t="s">
        <v>35</v>
      </c>
      <c r="B36" s="14" t="s">
        <v>15</v>
      </c>
      <c r="C36" s="14" t="s">
        <v>11</v>
      </c>
      <c r="D36" s="22">
        <v>10192</v>
      </c>
      <c r="E36" s="22"/>
      <c r="F36" s="22"/>
      <c r="G36" s="23"/>
      <c r="H36" s="23"/>
    </row>
    <row r="37" spans="1:8" s="24" customFormat="1" ht="15">
      <c r="A37" s="13" t="s">
        <v>36</v>
      </c>
      <c r="B37" s="14" t="s">
        <v>15</v>
      </c>
      <c r="C37" s="14" t="s">
        <v>37</v>
      </c>
      <c r="D37" s="22">
        <v>25041.3</v>
      </c>
      <c r="E37" s="22"/>
      <c r="F37" s="22"/>
      <c r="G37" s="23"/>
      <c r="H37" s="23"/>
    </row>
    <row r="38" spans="1:8" s="24" customFormat="1" ht="15">
      <c r="A38" s="13" t="s">
        <v>38</v>
      </c>
      <c r="B38" s="14" t="s">
        <v>15</v>
      </c>
      <c r="C38" s="14" t="s">
        <v>30</v>
      </c>
      <c r="D38" s="22">
        <v>102945.3</v>
      </c>
      <c r="E38" s="22">
        <v>11853</v>
      </c>
      <c r="F38" s="22">
        <v>16570</v>
      </c>
      <c r="G38" s="23"/>
      <c r="H38" s="23"/>
    </row>
    <row r="39" spans="1:8" s="24" customFormat="1" ht="15">
      <c r="A39" s="13" t="s">
        <v>39</v>
      </c>
      <c r="B39" s="14" t="s">
        <v>15</v>
      </c>
      <c r="C39" s="14" t="s">
        <v>40</v>
      </c>
      <c r="D39" s="22">
        <v>28861.4</v>
      </c>
      <c r="E39" s="22">
        <v>10338.1</v>
      </c>
      <c r="F39" s="22">
        <v>9048.9</v>
      </c>
      <c r="G39" s="23"/>
      <c r="H39" s="23"/>
    </row>
    <row r="40" spans="1:8" ht="15">
      <c r="A40" s="11" t="s">
        <v>41</v>
      </c>
      <c r="B40" s="12" t="s">
        <v>17</v>
      </c>
      <c r="C40" s="12" t="s">
        <v>6</v>
      </c>
      <c r="D40" s="21">
        <f>D41+D42+D43+D44</f>
        <v>170863.09999999998</v>
      </c>
      <c r="E40" s="21">
        <f>E41+E42+E43+E44</f>
        <v>95126.2</v>
      </c>
      <c r="F40" s="21">
        <f>F41+F42+F43+F44</f>
        <v>72698.09999999999</v>
      </c>
      <c r="G40" s="4"/>
      <c r="H40" s="4"/>
    </row>
    <row r="41" spans="1:8" s="24" customFormat="1" ht="15">
      <c r="A41" s="13" t="s">
        <v>42</v>
      </c>
      <c r="B41" s="14" t="s">
        <v>17</v>
      </c>
      <c r="C41" s="14" t="s">
        <v>9</v>
      </c>
      <c r="D41" s="22">
        <v>14278.9</v>
      </c>
      <c r="E41" s="22">
        <v>79998.3</v>
      </c>
      <c r="F41" s="22">
        <v>54297.4</v>
      </c>
      <c r="G41" s="23"/>
      <c r="H41" s="23"/>
    </row>
    <row r="42" spans="1:8" s="24" customFormat="1" ht="15">
      <c r="A42" s="13" t="s">
        <v>43</v>
      </c>
      <c r="B42" s="14" t="s">
        <v>17</v>
      </c>
      <c r="C42" s="14" t="s">
        <v>11</v>
      </c>
      <c r="D42" s="22">
        <v>114238.1</v>
      </c>
      <c r="E42" s="22">
        <v>6210</v>
      </c>
      <c r="F42" s="22">
        <v>9540</v>
      </c>
      <c r="G42" s="23"/>
      <c r="H42" s="23"/>
    </row>
    <row r="43" spans="1:8" s="24" customFormat="1" ht="15">
      <c r="A43" s="13" t="s">
        <v>44</v>
      </c>
      <c r="B43" s="14" t="s">
        <v>17</v>
      </c>
      <c r="C43" s="14" t="s">
        <v>13</v>
      </c>
      <c r="D43" s="22">
        <v>39426.3</v>
      </c>
      <c r="E43" s="22">
        <v>6295.5</v>
      </c>
      <c r="F43" s="22">
        <v>6315.5</v>
      </c>
      <c r="G43" s="23"/>
      <c r="H43" s="23"/>
    </row>
    <row r="44" spans="1:8" s="24" customFormat="1" ht="30.75">
      <c r="A44" s="13" t="s">
        <v>45</v>
      </c>
      <c r="B44" s="14" t="s">
        <v>17</v>
      </c>
      <c r="C44" s="14" t="s">
        <v>17</v>
      </c>
      <c r="D44" s="22">
        <v>2919.8</v>
      </c>
      <c r="E44" s="22">
        <v>2622.4</v>
      </c>
      <c r="F44" s="22">
        <v>2545.2</v>
      </c>
      <c r="G44" s="23"/>
      <c r="H44" s="23"/>
    </row>
    <row r="45" spans="1:8" ht="15">
      <c r="A45" s="11" t="s">
        <v>46</v>
      </c>
      <c r="B45" s="12" t="s">
        <v>21</v>
      </c>
      <c r="C45" s="12" t="s">
        <v>6</v>
      </c>
      <c r="D45" s="21">
        <f>D46+D47+D48+D49+D50+D51</f>
        <v>1011219.4999999999</v>
      </c>
      <c r="E45" s="21">
        <f>E46+E47+E48+E49+E50+E51</f>
        <v>753973.1999999998</v>
      </c>
      <c r="F45" s="21">
        <f>F46+F47+F48+F49+F50+F51</f>
        <v>708908.9</v>
      </c>
      <c r="G45" s="4"/>
      <c r="H45" s="4"/>
    </row>
    <row r="46" spans="1:8" s="24" customFormat="1" ht="15">
      <c r="A46" s="13" t="s">
        <v>47</v>
      </c>
      <c r="B46" s="14" t="s">
        <v>21</v>
      </c>
      <c r="C46" s="14" t="s">
        <v>9</v>
      </c>
      <c r="D46" s="22">
        <v>298918.8</v>
      </c>
      <c r="E46" s="22">
        <v>280869</v>
      </c>
      <c r="F46" s="22">
        <v>258786.9</v>
      </c>
      <c r="G46" s="23"/>
      <c r="H46" s="23"/>
    </row>
    <row r="47" spans="1:8" s="24" customFormat="1" ht="15">
      <c r="A47" s="13" t="s">
        <v>48</v>
      </c>
      <c r="B47" s="14" t="s">
        <v>21</v>
      </c>
      <c r="C47" s="14" t="s">
        <v>11</v>
      </c>
      <c r="D47" s="22">
        <v>533981.1</v>
      </c>
      <c r="E47" s="22">
        <v>315797.7</v>
      </c>
      <c r="F47" s="22">
        <v>311224.9</v>
      </c>
      <c r="G47" s="23"/>
      <c r="H47" s="23"/>
    </row>
    <row r="48" spans="1:8" s="24" customFormat="1" ht="15">
      <c r="A48" s="13" t="s">
        <v>49</v>
      </c>
      <c r="B48" s="14" t="s">
        <v>21</v>
      </c>
      <c r="C48" s="14" t="s">
        <v>13</v>
      </c>
      <c r="D48" s="22">
        <v>134187.2</v>
      </c>
      <c r="E48" s="22">
        <v>121883.7</v>
      </c>
      <c r="F48" s="22">
        <v>110508</v>
      </c>
      <c r="G48" s="23"/>
      <c r="H48" s="23"/>
    </row>
    <row r="49" spans="1:8" s="24" customFormat="1" ht="30.75">
      <c r="A49" s="13" t="s">
        <v>50</v>
      </c>
      <c r="B49" s="14" t="s">
        <v>21</v>
      </c>
      <c r="C49" s="14" t="s">
        <v>17</v>
      </c>
      <c r="D49" s="22">
        <v>247.4</v>
      </c>
      <c r="E49" s="22">
        <v>357.5</v>
      </c>
      <c r="F49" s="22">
        <v>357.5</v>
      </c>
      <c r="G49" s="23"/>
      <c r="H49" s="23"/>
    </row>
    <row r="50" spans="1:8" s="24" customFormat="1" ht="15">
      <c r="A50" s="13" t="s">
        <v>51</v>
      </c>
      <c r="B50" s="14" t="s">
        <v>21</v>
      </c>
      <c r="C50" s="14" t="s">
        <v>21</v>
      </c>
      <c r="D50" s="22">
        <v>564.9</v>
      </c>
      <c r="E50" s="22">
        <v>117.2</v>
      </c>
      <c r="F50" s="22">
        <v>117.2</v>
      </c>
      <c r="G50" s="23"/>
      <c r="H50" s="23"/>
    </row>
    <row r="51" spans="1:8" s="24" customFormat="1" ht="15">
      <c r="A51" s="13" t="s">
        <v>52</v>
      </c>
      <c r="B51" s="14" t="s">
        <v>21</v>
      </c>
      <c r="C51" s="14" t="s">
        <v>30</v>
      </c>
      <c r="D51" s="22">
        <v>43320.1</v>
      </c>
      <c r="E51" s="22">
        <v>34948.1</v>
      </c>
      <c r="F51" s="22">
        <v>27914.4</v>
      </c>
      <c r="G51" s="23"/>
      <c r="H51" s="23"/>
    </row>
    <row r="52" spans="1:8" ht="15">
      <c r="A52" s="11" t="s">
        <v>53</v>
      </c>
      <c r="B52" s="12" t="s">
        <v>37</v>
      </c>
      <c r="C52" s="12" t="s">
        <v>6</v>
      </c>
      <c r="D52" s="21">
        <f>D53+D54</f>
        <v>91801.1</v>
      </c>
      <c r="E52" s="21">
        <f>E53+E54</f>
        <v>87265.9</v>
      </c>
      <c r="F52" s="21">
        <f>F53+F54</f>
        <v>87154</v>
      </c>
      <c r="G52" s="4"/>
      <c r="H52" s="4"/>
    </row>
    <row r="53" spans="1:8" s="24" customFormat="1" ht="15">
      <c r="A53" s="13" t="s">
        <v>54</v>
      </c>
      <c r="B53" s="14" t="s">
        <v>37</v>
      </c>
      <c r="C53" s="14" t="s">
        <v>9</v>
      </c>
      <c r="D53" s="22">
        <v>65633.2</v>
      </c>
      <c r="E53" s="22">
        <v>63284.3</v>
      </c>
      <c r="F53" s="22">
        <v>63284.3</v>
      </c>
      <c r="G53" s="23"/>
      <c r="H53" s="23"/>
    </row>
    <row r="54" spans="1:8" s="24" customFormat="1" ht="15">
      <c r="A54" s="13" t="s">
        <v>55</v>
      </c>
      <c r="B54" s="14" t="s">
        <v>37</v>
      </c>
      <c r="C54" s="14" t="s">
        <v>15</v>
      </c>
      <c r="D54" s="22">
        <v>26167.9</v>
      </c>
      <c r="E54" s="22">
        <v>23981.6</v>
      </c>
      <c r="F54" s="22">
        <v>23869.7</v>
      </c>
      <c r="G54" s="23"/>
      <c r="H54" s="23"/>
    </row>
    <row r="55" spans="1:8" ht="15">
      <c r="A55" s="11" t="s">
        <v>56</v>
      </c>
      <c r="B55" s="12" t="s">
        <v>57</v>
      </c>
      <c r="C55" s="12" t="s">
        <v>6</v>
      </c>
      <c r="D55" s="21">
        <f>D56+D57+D58+D59+D60</f>
        <v>476099.6</v>
      </c>
      <c r="E55" s="21">
        <f>E56+E57+E58+E59+E60</f>
        <v>475271.39999999997</v>
      </c>
      <c r="F55" s="21">
        <f>F56+F57+F58+F59+F60</f>
        <v>477970.7</v>
      </c>
      <c r="G55" s="4"/>
      <c r="H55" s="4"/>
    </row>
    <row r="56" spans="1:8" s="24" customFormat="1" ht="15">
      <c r="A56" s="13" t="s">
        <v>58</v>
      </c>
      <c r="B56" s="14" t="s">
        <v>57</v>
      </c>
      <c r="C56" s="14" t="s">
        <v>9</v>
      </c>
      <c r="D56" s="22">
        <v>5628.4</v>
      </c>
      <c r="E56" s="22">
        <v>4651</v>
      </c>
      <c r="F56" s="22">
        <v>4651</v>
      </c>
      <c r="G56" s="23"/>
      <c r="H56" s="23"/>
    </row>
    <row r="57" spans="1:8" s="24" customFormat="1" ht="15">
      <c r="A57" s="13" t="s">
        <v>59</v>
      </c>
      <c r="B57" s="14" t="s">
        <v>57</v>
      </c>
      <c r="C57" s="14" t="s">
        <v>11</v>
      </c>
      <c r="D57" s="22">
        <v>93174.5</v>
      </c>
      <c r="E57" s="22">
        <v>90732.3</v>
      </c>
      <c r="F57" s="22">
        <v>90732.3</v>
      </c>
      <c r="G57" s="23"/>
      <c r="H57" s="23"/>
    </row>
    <row r="58" spans="1:8" s="24" customFormat="1" ht="15">
      <c r="A58" s="13" t="s">
        <v>60</v>
      </c>
      <c r="B58" s="14" t="s">
        <v>57</v>
      </c>
      <c r="C58" s="14" t="s">
        <v>13</v>
      </c>
      <c r="D58" s="22">
        <v>234884.2</v>
      </c>
      <c r="E58" s="22">
        <v>222600.3</v>
      </c>
      <c r="F58" s="22">
        <v>222210.6</v>
      </c>
      <c r="G58" s="23"/>
      <c r="H58" s="23"/>
    </row>
    <row r="59" spans="1:8" s="24" customFormat="1" ht="15">
      <c r="A59" s="13" t="s">
        <v>61</v>
      </c>
      <c r="B59" s="14" t="s">
        <v>57</v>
      </c>
      <c r="C59" s="14" t="s">
        <v>15</v>
      </c>
      <c r="D59" s="22">
        <v>120354</v>
      </c>
      <c r="E59" s="22">
        <v>135688.1</v>
      </c>
      <c r="F59" s="22">
        <v>138777.1</v>
      </c>
      <c r="G59" s="23"/>
      <c r="H59" s="23"/>
    </row>
    <row r="60" spans="1:8" s="24" customFormat="1" ht="15">
      <c r="A60" s="13" t="s">
        <v>62</v>
      </c>
      <c r="B60" s="14" t="s">
        <v>57</v>
      </c>
      <c r="C60" s="14" t="s">
        <v>19</v>
      </c>
      <c r="D60" s="22">
        <v>22058.5</v>
      </c>
      <c r="E60" s="22">
        <v>21599.7</v>
      </c>
      <c r="F60" s="22">
        <v>21599.7</v>
      </c>
      <c r="G60" s="23"/>
      <c r="H60" s="23"/>
    </row>
    <row r="61" spans="1:8" ht="15">
      <c r="A61" s="11" t="s">
        <v>63</v>
      </c>
      <c r="B61" s="12" t="s">
        <v>23</v>
      </c>
      <c r="C61" s="12" t="s">
        <v>6</v>
      </c>
      <c r="D61" s="21">
        <f>D62+D63+D64</f>
        <v>33885.9</v>
      </c>
      <c r="E61" s="21">
        <f>E62+E63+E64</f>
        <v>30415.4</v>
      </c>
      <c r="F61" s="21">
        <f>F62+F63+F64</f>
        <v>30316</v>
      </c>
      <c r="G61" s="4"/>
      <c r="H61" s="4"/>
    </row>
    <row r="62" spans="1:8" s="24" customFormat="1" ht="15">
      <c r="A62" s="13" t="s">
        <v>64</v>
      </c>
      <c r="B62" s="14" t="s">
        <v>23</v>
      </c>
      <c r="C62" s="14" t="s">
        <v>9</v>
      </c>
      <c r="D62" s="22">
        <v>27723.8</v>
      </c>
      <c r="E62" s="22">
        <v>25549.8</v>
      </c>
      <c r="F62" s="22">
        <v>25549.8</v>
      </c>
      <c r="G62" s="23"/>
      <c r="H62" s="23"/>
    </row>
    <row r="63" spans="1:8" s="24" customFormat="1" ht="15">
      <c r="A63" s="13" t="s">
        <v>65</v>
      </c>
      <c r="B63" s="14" t="s">
        <v>23</v>
      </c>
      <c r="C63" s="14" t="s">
        <v>13</v>
      </c>
      <c r="D63" s="22">
        <v>528</v>
      </c>
      <c r="E63" s="22"/>
      <c r="F63" s="22"/>
      <c r="G63" s="23"/>
      <c r="H63" s="23"/>
    </row>
    <row r="64" spans="1:8" s="24" customFormat="1" ht="15">
      <c r="A64" s="13" t="s">
        <v>66</v>
      </c>
      <c r="B64" s="14" t="s">
        <v>23</v>
      </c>
      <c r="C64" s="14" t="s">
        <v>17</v>
      </c>
      <c r="D64" s="22">
        <v>5634.1</v>
      </c>
      <c r="E64" s="22">
        <v>4865.6</v>
      </c>
      <c r="F64" s="22">
        <v>4766.2</v>
      </c>
      <c r="G64" s="23"/>
      <c r="H64" s="23"/>
    </row>
    <row r="65" spans="1:8" ht="15">
      <c r="A65" s="11" t="s">
        <v>67</v>
      </c>
      <c r="B65" s="12" t="s">
        <v>40</v>
      </c>
      <c r="C65" s="12" t="s">
        <v>6</v>
      </c>
      <c r="D65" s="21">
        <f>D66+D67</f>
        <v>10110.7</v>
      </c>
      <c r="E65" s="21">
        <f>E66+E67</f>
        <v>8487.7</v>
      </c>
      <c r="F65" s="21">
        <f>F66+F67</f>
        <v>8487.7</v>
      </c>
      <c r="G65" s="4"/>
      <c r="H65" s="4"/>
    </row>
    <row r="66" spans="1:8" s="24" customFormat="1" ht="15">
      <c r="A66" s="13" t="s">
        <v>68</v>
      </c>
      <c r="B66" s="14" t="s">
        <v>40</v>
      </c>
      <c r="C66" s="14" t="s">
        <v>9</v>
      </c>
      <c r="D66" s="22">
        <v>7763.2</v>
      </c>
      <c r="E66" s="22">
        <v>7007.7</v>
      </c>
      <c r="F66" s="22">
        <v>7007.7</v>
      </c>
      <c r="G66" s="23"/>
      <c r="H66" s="23"/>
    </row>
    <row r="67" spans="1:8" s="24" customFormat="1" ht="15">
      <c r="A67" s="13" t="s">
        <v>69</v>
      </c>
      <c r="B67" s="14" t="s">
        <v>40</v>
      </c>
      <c r="C67" s="14" t="s">
        <v>11</v>
      </c>
      <c r="D67" s="22">
        <v>2347.5</v>
      </c>
      <c r="E67" s="22">
        <v>1480</v>
      </c>
      <c r="F67" s="22">
        <v>1480</v>
      </c>
      <c r="G67" s="23"/>
      <c r="H67" s="23"/>
    </row>
    <row r="68" spans="1:8" ht="30.75">
      <c r="A68" s="11" t="s">
        <v>70</v>
      </c>
      <c r="B68" s="12" t="s">
        <v>25</v>
      </c>
      <c r="C68" s="12" t="s">
        <v>6</v>
      </c>
      <c r="D68" s="21">
        <f>D69</f>
        <v>24.9</v>
      </c>
      <c r="E68" s="21">
        <f>E69</f>
        <v>16</v>
      </c>
      <c r="F68" s="21">
        <f>F69</f>
        <v>4</v>
      </c>
      <c r="G68" s="4"/>
      <c r="H68" s="4"/>
    </row>
    <row r="69" spans="1:8" s="24" customFormat="1" ht="30.75">
      <c r="A69" s="13" t="s">
        <v>71</v>
      </c>
      <c r="B69" s="14" t="s">
        <v>25</v>
      </c>
      <c r="C69" s="14" t="s">
        <v>9</v>
      </c>
      <c r="D69" s="22">
        <v>24.9</v>
      </c>
      <c r="E69" s="22">
        <v>16</v>
      </c>
      <c r="F69" s="22">
        <v>4</v>
      </c>
      <c r="G69" s="23"/>
      <c r="H69" s="23"/>
    </row>
  </sheetData>
  <sheetProtection/>
  <mergeCells count="14">
    <mergeCell ref="A6:H6"/>
    <mergeCell ref="A7:H7"/>
    <mergeCell ref="C8:E8"/>
    <mergeCell ref="A10:F12"/>
    <mergeCell ref="C13:H13"/>
    <mergeCell ref="A2:H2"/>
    <mergeCell ref="A3:H3"/>
    <mergeCell ref="A4:H4"/>
    <mergeCell ref="A5:H5"/>
    <mergeCell ref="A15:A16"/>
    <mergeCell ref="B15:C15"/>
    <mergeCell ref="D15:D16"/>
    <mergeCell ref="E15:E16"/>
    <mergeCell ref="F15:F16"/>
  </mergeCells>
  <conditionalFormatting sqref="A18:F69">
    <cfRule type="expression" priority="966" dxfId="2" stopIfTrue="1">
      <formula>#REF!=""</formula>
    </cfRule>
  </conditionalFormatting>
  <conditionalFormatting sqref="A19">
    <cfRule type="expression" priority="1" dxfId="2" stopIfTrue="1">
      <formula>$C19=""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2020-01-09T06:00:18Z</cp:lastPrinted>
  <dcterms:created xsi:type="dcterms:W3CDTF">2019-10-18T06:37:48Z</dcterms:created>
  <dcterms:modified xsi:type="dcterms:W3CDTF">2020-01-10T09:03:37Z</dcterms:modified>
  <cp:category/>
  <cp:version/>
  <cp:contentType/>
  <cp:contentStatus/>
</cp:coreProperties>
</file>