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<sst xmlns="http://schemas.openxmlformats.org/spreadsheetml/2006/main" count="429" uniqueCount="379">
  <si>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</si>
  <si>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</si>
  <si>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</si>
  <si>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</si>
  <si>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</si>
  <si>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</si>
  <si>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</si>
  <si>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</si>
  <si>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</si>
  <si>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</si>
  <si>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</si>
  <si>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</si>
  <si>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</si>
  <si>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</si>
  <si>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</si>
  <si>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</si>
  <si>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</si>
  <si>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</si>
  <si>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</si>
  <si>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</si>
  <si>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</si>
  <si>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</si>
  <si>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</si>
  <si>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</si>
  <si>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</si>
  <si>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</si>
  <si>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</si>
  <si>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</si>
  <si>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</si>
  <si>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</si>
  <si>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</si>
  <si>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</si>
  <si>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</si>
  <si>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</si>
  <si>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</si>
  <si>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</si>
  <si>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</si>
  <si>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</si>
  <si>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</si>
  <si>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</si>
  <si>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</si>
  <si>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</si>
  <si>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</si>
  <si>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</si>
  <si>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</si>
  <si>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</si>
  <si>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</si>
  <si>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</si>
  <si>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</si>
  <si>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</si>
  <si>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</si>
  <si>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</si>
  <si>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</si>
  <si>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</si>
  <si>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</si>
  <si>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</si>
  <si>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</si>
  <si>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</si>
  <si>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</si>
  <si>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</si>
  <si>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</si>
  <si>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</si>
  <si>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</si>
  <si>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</si>
  <si>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</si>
  <si>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</si>
  <si>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</si>
  <si>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</si>
  <si>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</si>
  <si>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</si>
  <si>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</si>
  <si>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</si>
  <si>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</si>
  <si>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</si>
  <si>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</si>
  <si>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</si>
  <si>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</si>
  <si>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</si>
  <si>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</si>
  <si>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</si>
  <si>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</si>
  <si>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</si>
  <si>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</si>
  <si>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</si>
  <si>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</si>
  <si>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</si>
  <si>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</si>
  <si>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</si>
  <si>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</si>
  <si>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</si>
  <si>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</si>
  <si>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</si>
  <si>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</si>
  <si>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</si>
  <si>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</si>
  <si>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</si>
  <si>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</si>
  <si>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</si>
  <si>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</si>
  <si>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</si>
  <si>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</si>
  <si>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</si>
  <si>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</si>
  <si>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</si>
  <si>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</si>
  <si>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1 05 01 000 01 0000 110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</si>
  <si>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</si>
  <si>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</si>
  <si>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</si>
  <si>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</si>
  <si>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</si>
  <si>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</si>
  <si>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</si>
  <si>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</si>
  <si>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</si>
  <si>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</si>
  <si>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</si>
  <si>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</si>
  <si>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</si>
  <si>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</si>
  <si>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</si>
  <si>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</si>
  <si>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</si>
  <si>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</si>
  <si>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</si>
  <si>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</si>
  <si>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</si>
  <si>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</si>
  <si>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</si>
  <si>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</si>
  <si>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</si>
  <si>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</si>
  <si>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</si>
  <si>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</si>
  <si>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</si>
  <si>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</si>
  <si>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</si>
  <si>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</si>
  <si>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</si>
  <si>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</si>
  <si>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</si>
  <si>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</si>
  <si>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</si>
  <si>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</si>
  <si>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</si>
  <si>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</si>
  <si>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</si>
  <si>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</si>
  <si>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</si>
  <si>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</si>
  <si>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</si>
  <si>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</si>
  <si>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</si>
  <si>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</si>
  <si>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</si>
  <si>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</si>
  <si>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</si>
  <si>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</si>
  <si>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</si>
  <si>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</si>
  <si>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</si>
  <si>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</si>
  <si>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</si>
  <si>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</si>
  <si>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</si>
  <si>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</si>
  <si>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</si>
  <si>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</si>
  <si>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</si>
  <si>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</si>
  <si>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</si>
  <si>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</si>
  <si>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</si>
  <si>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</si>
  <si>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</si>
  <si>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</si>
  <si>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</si>
  <si>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</si>
  <si>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</si>
  <si>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</si>
  <si>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</si>
  <si>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</si>
  <si>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</si>
  <si>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</si>
  <si>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</si>
  <si>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</si>
  <si>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</si>
  <si>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</si>
  <si>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</si>
  <si>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</si>
  <si>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</si>
  <si>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</si>
  <si>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</si>
  <si>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</si>
  <si>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</si>
  <si>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</si>
  <si>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</si>
  <si>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</si>
  <si>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</si>
  <si>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</si>
  <si>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</si>
  <si>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</si>
  <si>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</si>
  <si>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</si>
  <si>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</si>
  <si>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</si>
  <si>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</si>
  <si>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</si>
  <si>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</si>
  <si>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</si>
  <si>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</si>
  <si>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</si>
  <si>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</si>
  <si>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</si>
  <si>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</si>
  <si>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</si>
  <si>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</si>
  <si>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</si>
  <si>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</si>
  <si>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</si>
  <si>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</si>
  <si>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</si>
  <si>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</si>
  <si>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</si>
  <si>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</si>
  <si>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</si>
  <si>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</si>
  <si>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</si>
  <si>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</si>
  <si>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</si>
  <si>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</si>
  <si>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</si>
  <si>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</si>
  <si>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</si>
  <si>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</si>
  <si>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</si>
  <si>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1 16 01054 01 0000 140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</si>
  <si>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</si>
  <si>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</si>
  <si>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</si>
  <si>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</si>
  <si>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</si>
  <si>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</si>
  <si>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</si>
  <si>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</si>
  <si>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</si>
  <si>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</si>
  <si>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</si>
  <si>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</si>
  <si>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</si>
  <si>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</si>
  <si>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</si>
  <si>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</si>
  <si>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</si>
  <si>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</si>
  <si>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</si>
  <si>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</si>
  <si>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</si>
  <si>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</si>
  <si>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</si>
  <si>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</si>
  <si>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</si>
  <si>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</si>
  <si>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</si>
  <si>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</si>
  <si>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</si>
  <si>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</si>
  <si>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</si>
  <si>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</si>
  <si>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1 16 10062 04 0000 140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</si>
  <si>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</si>
  <si>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1 16 10082 04 0000 140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</si>
  <si>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</si>
  <si>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</si>
  <si>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1 16 01193 01 0000 140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</si>
  <si>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</si>
  <si>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</si>
  <si>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</si>
  <si>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</si>
  <si>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</si>
  <si>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</si>
  <si>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</si>
  <si>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</si>
  <si>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</si>
  <si>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</si>
  <si>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</si>
  <si>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</si>
  <si>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</si>
  <si>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1 16 01073 01 9000 140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</si>
  <si>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</si>
  <si>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прав(иные штрафы)</t>
  </si>
  <si>
    <t>1 16 01203 01 9000 140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</si>
  <si>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</si>
  <si>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</si>
  <si>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</si>
  <si>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</si>
  <si>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</si>
  <si>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</si>
  <si>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</si>
  <si>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1 18 02400 04 0000 150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</si>
  <si>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</si>
  <si>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</si>
  <si>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</si>
  <si>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</si>
  <si>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</si>
  <si>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</si>
  <si>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</si>
  <si>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</si>
  <si>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</si>
  <si>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</si>
  <si>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</si>
  <si>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</si>
  <si>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</si>
  <si>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</si>
  <si>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</si>
  <si>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</si>
  <si>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0"/>
        <color indexed="8"/>
        <rFont val="Times New Roman"/>
        <family val="1"/>
      </rPr>
      <t xml:space="preserve">(штрафы за появление в общественных местах в состоянии опьянения) </t>
    </r>
  </si>
  <si>
    <t>Приложение 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</si>
  <si>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</si>
  <si>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</si>
  <si>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</si>
  <si>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</si>
  <si>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</si>
  <si>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</si>
  <si>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</si>
  <si>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</si>
  <si>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</si>
  <si>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</si>
  <si>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</si>
  <si>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</si>
  <si>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</si>
  <si>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</si>
  <si>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</si>
  <si>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</si>
  <si>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</si>
  <si>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</si>
  <si>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</si>
  <si>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</si>
  <si>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</si>
  <si>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</si>
  <si>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</si>
  <si>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</si>
  <si>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</si>
  <si>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</si>
  <si>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</si>
  <si>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</si>
  <si>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</si>
  <si>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</si>
  <si>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</si>
  <si>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</si>
  <si>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</si>
  <si>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</si>
  <si>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</si>
  <si>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</si>
  <si>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</si>
  <si>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 86-МНА</t>
  </si>
  <si>
    <t>"О внесении изменений и дополнений в решение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</si>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</sst>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1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" fillId="0" borderId="0">
      <alignment vertical="top"/>
      <protection/>
    </xf>
    <xf numFmtId="0" fontId="34" fillId="0" borderId="0">
      <alignment vertical="top" wrapText="1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7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1" fillId="28" borderId="13" xfId="0" applyNumberFormat="1" applyFont="1" applyFill="1" applyBorder="1" applyAlignment="1">
      <alignment horizontal="left" vertical="top" wrapText="1"/>
    </xf>
    <xf numFmtId="0" fontId="41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1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1" fillId="28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2" fillId="28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28" borderId="13" xfId="0" applyFont="1" applyFill="1" applyBorder="1" applyAlignment="1">
      <alignment vertical="top" wrapText="1"/>
    </xf>
    <xf numFmtId="0" fontId="42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 applyProtection="1">
      <alignment horizontal="center" vertical="center"/>
      <protection locked="0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2" fillId="28" borderId="10" xfId="0" applyNumberFormat="1" applyFont="1" applyFill="1" applyBorder="1" applyAlignment="1">
      <alignment horizontal="left" vertical="top" wrapText="1"/>
    </xf>
    <xf numFmtId="0" fontId="41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wrapText="1"/>
    </xf>
    <xf numFmtId="0" fontId="41" fillId="0" borderId="14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" fillId="0" borderId="0" xfId="42" applyFont="1" applyAlignment="1" applyProtection="1">
      <alignment wrapText="1"/>
      <protection/>
    </xf>
    <xf numFmtId="0" fontId="41" fillId="0" borderId="13" xfId="0" applyFont="1" applyBorder="1" applyAlignment="1">
      <alignment horizontal="justify" wrapText="1"/>
    </xf>
    <xf numFmtId="0" fontId="4" fillId="0" borderId="10" xfId="42" applyFont="1" applyBorder="1" applyAlignment="1" applyProtection="1">
      <alignment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10" xfId="42" applyFont="1" applyBorder="1" applyAlignment="1" applyProtection="1">
      <alignment horizontal="justify" vertical="top" wrapText="1"/>
      <protection/>
    </xf>
    <xf numFmtId="0" fontId="4" fillId="0" borderId="13" xfId="42" applyFont="1" applyBorder="1" applyAlignment="1" applyProtection="1">
      <alignment wrapText="1"/>
      <protection/>
    </xf>
    <xf numFmtId="0" fontId="41" fillId="0" borderId="10" xfId="0" applyFont="1" applyFill="1" applyBorder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34" fillId="0" borderId="14" xfId="0" applyFont="1" applyBorder="1" applyAlignment="1">
      <alignment wrapText="1"/>
    </xf>
    <xf numFmtId="0" fontId="34" fillId="0" borderId="10" xfId="0" applyFont="1" applyBorder="1" applyAlignment="1">
      <alignment horizontal="justify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2" fontId="41" fillId="0" borderId="0" xfId="0" applyNumberFormat="1" applyFont="1" applyAlignment="1">
      <alignment wrapText="1"/>
    </xf>
    <xf numFmtId="0" fontId="4" fillId="0" borderId="17" xfId="42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41" fillId="0" borderId="2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2" fillId="0" borderId="14" xfId="0" applyFont="1" applyBorder="1" applyAlignment="1">
      <alignment wrapText="1"/>
    </xf>
    <xf numFmtId="180" fontId="7" fillId="0" borderId="14" xfId="0" applyNumberFormat="1" applyFont="1" applyBorder="1" applyAlignment="1">
      <alignment horizontal="center" vertical="center"/>
    </xf>
    <xf numFmtId="0" fontId="34" fillId="28" borderId="13" xfId="54" applyFont="1" applyFill="1" applyBorder="1" applyAlignment="1">
      <alignment vertical="top" wrapText="1"/>
      <protection/>
    </xf>
    <xf numFmtId="0" fontId="34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4" fillId="0" borderId="10" xfId="54" applyFont="1" applyFill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4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" fillId="28" borderId="10" xfId="0" applyFont="1" applyFill="1" applyBorder="1" applyAlignment="1">
      <alignment wrapText="1"/>
    </xf>
    <xf numFmtId="0" fontId="34" fillId="28" borderId="0" xfId="0" applyFont="1" applyFill="1" applyAlignment="1">
      <alignment wrapText="1"/>
    </xf>
    <xf numFmtId="180" fontId="4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80" fontId="4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49" fontId="4" fillId="0" borderId="0" xfId="53" applyNumberFormat="1" applyFont="1" applyBorder="1" applyAlignment="1">
      <alignment horizontal="right" vertical="top"/>
      <protection/>
    </xf>
    <xf numFmtId="0" fontId="4" fillId="0" borderId="0" xfId="53" applyFont="1" applyBorder="1" applyAlignment="1">
      <alignment horizontal="right"/>
      <protection/>
    </xf>
    <xf numFmtId="0" fontId="4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6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7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8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9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0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1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2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3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1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6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7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"/>
  <sheetViews>
    <sheetView tabSelected="1" zoomScalePageLayoutView="0" workbookViewId="0" topLeftCell="A128">
      <selection activeCell="B139" sqref="B139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6" width="11.8515625" style="5" customWidth="1"/>
    <col min="7" max="16384" width="8.8515625" style="5" customWidth="1"/>
  </cols>
  <sheetData>
    <row r="2" spans="2:5" ht="12.75">
      <c r="B2" s="132" t="s">
        <v>317</v>
      </c>
      <c r="C2" s="132"/>
      <c r="D2" s="132"/>
      <c r="E2" s="132"/>
    </row>
    <row r="3" spans="2:5" ht="12.75">
      <c r="B3" s="132" t="s">
        <v>108</v>
      </c>
      <c r="C3" s="132"/>
      <c r="D3" s="132"/>
      <c r="E3" s="132"/>
    </row>
    <row r="4" spans="2:5" ht="12.75">
      <c r="B4" s="132" t="s">
        <v>109</v>
      </c>
      <c r="C4" s="132"/>
      <c r="D4" s="132"/>
      <c r="E4" s="132"/>
    </row>
    <row r="5" spans="2:5" ht="12.75">
      <c r="B5" s="132" t="s">
        <v>356</v>
      </c>
      <c r="C5" s="132"/>
      <c r="D5" s="132"/>
      <c r="E5" s="132"/>
    </row>
    <row r="6" spans="2:5" ht="12.75">
      <c r="B6" s="132" t="s">
        <v>355</v>
      </c>
      <c r="C6" s="132"/>
      <c r="D6" s="132"/>
      <c r="E6" s="132"/>
    </row>
    <row r="7" spans="2:5" ht="12.75">
      <c r="B7" s="131" t="s">
        <v>110</v>
      </c>
      <c r="C7" s="131"/>
      <c r="D7" s="131"/>
      <c r="E7" s="131"/>
    </row>
    <row r="8" spans="2:5" ht="12.75">
      <c r="B8" s="131" t="s">
        <v>228</v>
      </c>
      <c r="C8" s="131"/>
      <c r="D8" s="131"/>
      <c r="E8" s="131"/>
    </row>
    <row r="9" spans="2:5" ht="12.75">
      <c r="B9" s="122"/>
      <c r="C9" s="122"/>
      <c r="D9" s="122"/>
      <c r="E9" s="122"/>
    </row>
    <row r="10" spans="2:5" ht="12.75">
      <c r="B10" s="132" t="s">
        <v>317</v>
      </c>
      <c r="C10" s="132"/>
      <c r="D10" s="132"/>
      <c r="E10" s="132"/>
    </row>
    <row r="11" spans="1:5" ht="12.75">
      <c r="A11" s="5"/>
      <c r="B11" s="132" t="s">
        <v>108</v>
      </c>
      <c r="C11" s="132"/>
      <c r="D11" s="132"/>
      <c r="E11" s="132"/>
    </row>
    <row r="12" spans="1:5" ht="12.75">
      <c r="A12" s="5"/>
      <c r="B12" s="132" t="s">
        <v>109</v>
      </c>
      <c r="C12" s="132"/>
      <c r="D12" s="132"/>
      <c r="E12" s="132"/>
    </row>
    <row r="13" spans="2:5" ht="12.75">
      <c r="B13" s="132" t="s">
        <v>355</v>
      </c>
      <c r="C13" s="132"/>
      <c r="D13" s="132"/>
      <c r="E13" s="132"/>
    </row>
    <row r="14" spans="1:5" ht="12.75">
      <c r="A14" s="5"/>
      <c r="B14" s="131" t="s">
        <v>110</v>
      </c>
      <c r="C14" s="131"/>
      <c r="D14" s="131"/>
      <c r="E14" s="131"/>
    </row>
    <row r="15" spans="1:5" ht="12.75">
      <c r="A15" s="5"/>
      <c r="B15" s="131" t="s">
        <v>228</v>
      </c>
      <c r="C15" s="131"/>
      <c r="D15" s="131"/>
      <c r="E15" s="131"/>
    </row>
    <row r="16" spans="2:5" ht="12.75">
      <c r="B16" s="68"/>
      <c r="C16" s="69"/>
      <c r="D16" s="69"/>
      <c r="E16" s="69"/>
    </row>
    <row r="17" ht="12.75">
      <c r="A17" s="1"/>
    </row>
    <row r="18" spans="1:5" ht="33" customHeight="1">
      <c r="A18" s="130" t="s">
        <v>229</v>
      </c>
      <c r="B18" s="130"/>
      <c r="C18" s="130"/>
      <c r="D18" s="130"/>
      <c r="E18" s="130"/>
    </row>
    <row r="19" spans="1:5" ht="1.5" customHeight="1">
      <c r="A19" s="130"/>
      <c r="B19" s="130"/>
      <c r="C19" s="130"/>
      <c r="D19" s="130"/>
      <c r="E19" s="130"/>
    </row>
    <row r="20" spans="1:5" ht="12.75" customHeight="1">
      <c r="A20" s="108"/>
      <c r="B20" s="108"/>
      <c r="C20" s="108"/>
      <c r="D20" s="108"/>
      <c r="E20" s="108"/>
    </row>
    <row r="21" spans="1:5" ht="12.75" customHeight="1">
      <c r="A21" s="107"/>
      <c r="B21" s="107"/>
      <c r="C21" s="107"/>
      <c r="D21" s="107"/>
      <c r="E21" s="109" t="s">
        <v>111</v>
      </c>
    </row>
    <row r="22" spans="1:5" s="10" customFormat="1" ht="26.25">
      <c r="A22" s="7" t="s">
        <v>0</v>
      </c>
      <c r="B22" s="8" t="s">
        <v>1</v>
      </c>
      <c r="C22" s="9" t="s">
        <v>292</v>
      </c>
      <c r="D22" s="8" t="s">
        <v>107</v>
      </c>
      <c r="E22" s="8" t="s">
        <v>293</v>
      </c>
    </row>
    <row r="23" spans="1:5" s="10" customFormat="1" ht="12.75">
      <c r="A23" s="7" t="s">
        <v>112</v>
      </c>
      <c r="B23" s="8"/>
      <c r="C23" s="23">
        <f>C24+C134</f>
        <v>1756365.4999999995</v>
      </c>
      <c r="D23" s="23">
        <f>D24+D134</f>
        <v>1442514.3999999997</v>
      </c>
      <c r="E23" s="23">
        <f>E24+E134</f>
        <v>1441000.8999999997</v>
      </c>
    </row>
    <row r="24" spans="1:5" s="10" customFormat="1" ht="12.75">
      <c r="A24" s="12" t="s">
        <v>2</v>
      </c>
      <c r="B24" s="8" t="s">
        <v>3</v>
      </c>
      <c r="C24" s="23">
        <f>C25+C54</f>
        <v>351574</v>
      </c>
      <c r="D24" s="23">
        <f>D25+D54</f>
        <v>343997</v>
      </c>
      <c r="E24" s="23">
        <f>E25+E54</f>
        <v>338488</v>
      </c>
    </row>
    <row r="25" spans="1:5" s="10" customFormat="1" ht="12.75">
      <c r="A25" s="7" t="s">
        <v>4</v>
      </c>
      <c r="B25" s="8"/>
      <c r="C25" s="24">
        <f>C26+C31+C36+C41+C51</f>
        <v>320146</v>
      </c>
      <c r="D25" s="24">
        <f>D26+D31+D36+D41+D51</f>
        <v>311789</v>
      </c>
      <c r="E25" s="24">
        <f>E26+E31+E36+E41+E51</f>
        <v>305193</v>
      </c>
    </row>
    <row r="26" spans="1:5" s="10" customFormat="1" ht="12.75">
      <c r="A26" s="7" t="s">
        <v>5</v>
      </c>
      <c r="B26" s="8" t="s">
        <v>6</v>
      </c>
      <c r="C26" s="59">
        <f>C27+C28+C29+C30</f>
        <v>242350</v>
      </c>
      <c r="D26" s="24">
        <f>D27+D28+D29+D30</f>
        <v>243936</v>
      </c>
      <c r="E26" s="24">
        <f>E27+E28+E29+E30</f>
        <v>241163</v>
      </c>
    </row>
    <row r="27" spans="1:5" s="6" customFormat="1" ht="54.75" customHeight="1">
      <c r="A27" s="53" t="s">
        <v>7</v>
      </c>
      <c r="B27" s="3" t="s">
        <v>8</v>
      </c>
      <c r="C27" s="54">
        <v>240532</v>
      </c>
      <c r="D27" s="25">
        <v>242107</v>
      </c>
      <c r="E27" s="25">
        <v>239360</v>
      </c>
    </row>
    <row r="28" spans="1:5" s="6" customFormat="1" ht="75" customHeight="1">
      <c r="A28" s="53" t="s">
        <v>213</v>
      </c>
      <c r="B28" s="3" t="s">
        <v>9</v>
      </c>
      <c r="C28" s="26">
        <v>100</v>
      </c>
      <c r="D28" s="25">
        <v>100</v>
      </c>
      <c r="E28" s="25">
        <v>100</v>
      </c>
    </row>
    <row r="29" spans="1:5" s="6" customFormat="1" ht="41.25" customHeight="1">
      <c r="A29" s="53" t="s">
        <v>10</v>
      </c>
      <c r="B29" s="3" t="s">
        <v>11</v>
      </c>
      <c r="C29" s="26">
        <v>1708</v>
      </c>
      <c r="D29" s="25">
        <v>1719</v>
      </c>
      <c r="E29" s="25">
        <v>1693</v>
      </c>
    </row>
    <row r="30" spans="1:5" s="6" customFormat="1" ht="66" customHeight="1">
      <c r="A30" s="53" t="s">
        <v>214</v>
      </c>
      <c r="B30" s="3" t="s">
        <v>12</v>
      </c>
      <c r="C30" s="25">
        <v>10</v>
      </c>
      <c r="D30" s="25">
        <v>10</v>
      </c>
      <c r="E30" s="25">
        <v>10</v>
      </c>
    </row>
    <row r="31" spans="1:5" s="10" customFormat="1" ht="26.25">
      <c r="A31" s="7" t="s">
        <v>13</v>
      </c>
      <c r="B31" s="8" t="s">
        <v>14</v>
      </c>
      <c r="C31" s="60">
        <f>C32+C33+C34+C35</f>
        <v>9824</v>
      </c>
      <c r="D31" s="23">
        <f>D32+D33+D34+D35</f>
        <v>10976</v>
      </c>
      <c r="E31" s="23">
        <f>E32+E33+E34+E35</f>
        <v>11057</v>
      </c>
    </row>
    <row r="32" spans="1:6" s="6" customFormat="1" ht="82.5" customHeight="1">
      <c r="A32" s="72" t="s">
        <v>216</v>
      </c>
      <c r="B32" s="11" t="s">
        <v>222</v>
      </c>
      <c r="C32" s="73">
        <v>4490</v>
      </c>
      <c r="D32" s="28">
        <v>5016</v>
      </c>
      <c r="E32" s="28">
        <v>5053</v>
      </c>
      <c r="F32" s="98"/>
    </row>
    <row r="33" spans="1:6" s="6" customFormat="1" ht="92.25">
      <c r="A33" s="72" t="s">
        <v>215</v>
      </c>
      <c r="B33" s="11" t="s">
        <v>221</v>
      </c>
      <c r="C33" s="73">
        <v>20</v>
      </c>
      <c r="D33" s="28">
        <v>22</v>
      </c>
      <c r="E33" s="28">
        <v>22</v>
      </c>
      <c r="F33" s="98"/>
    </row>
    <row r="34" spans="1:6" s="6" customFormat="1" ht="78.75">
      <c r="A34" s="72" t="s">
        <v>217</v>
      </c>
      <c r="B34" s="11" t="s">
        <v>220</v>
      </c>
      <c r="C34" s="73">
        <v>6012</v>
      </c>
      <c r="D34" s="28">
        <v>6717</v>
      </c>
      <c r="E34" s="28">
        <v>6767</v>
      </c>
      <c r="F34" s="98"/>
    </row>
    <row r="35" spans="1:6" s="6" customFormat="1" ht="78.75">
      <c r="A35" s="72" t="s">
        <v>218</v>
      </c>
      <c r="B35" s="11" t="s">
        <v>219</v>
      </c>
      <c r="C35" s="73">
        <v>-698</v>
      </c>
      <c r="D35" s="28">
        <v>-779</v>
      </c>
      <c r="E35" s="28">
        <v>-785</v>
      </c>
      <c r="F35" s="98"/>
    </row>
    <row r="36" spans="1:5" s="10" customFormat="1" ht="12.75">
      <c r="A36" s="7" t="s">
        <v>15</v>
      </c>
      <c r="B36" s="8" t="s">
        <v>16</v>
      </c>
      <c r="C36" s="60">
        <f>C37+C38+C39+C40</f>
        <v>35531</v>
      </c>
      <c r="D36" s="23">
        <f>D37+D38+D39+D40</f>
        <v>24302</v>
      </c>
      <c r="E36" s="23">
        <f>E37+E38+E39+E40</f>
        <v>20323</v>
      </c>
    </row>
    <row r="37" spans="1:5" s="6" customFormat="1" ht="26.25">
      <c r="A37" s="72" t="s">
        <v>106</v>
      </c>
      <c r="B37" s="78" t="s">
        <v>105</v>
      </c>
      <c r="C37" s="52">
        <v>15320</v>
      </c>
      <c r="D37" s="25">
        <v>19340</v>
      </c>
      <c r="E37" s="25">
        <v>20110</v>
      </c>
    </row>
    <row r="38" spans="1:5" s="6" customFormat="1" ht="12.75">
      <c r="A38" s="72" t="s">
        <v>17</v>
      </c>
      <c r="B38" s="11" t="s">
        <v>18</v>
      </c>
      <c r="C38" s="26">
        <v>20000</v>
      </c>
      <c r="D38" s="25">
        <v>4750</v>
      </c>
      <c r="E38" s="25">
        <v>0</v>
      </c>
    </row>
    <row r="39" spans="1:5" s="6" customFormat="1" ht="12.75">
      <c r="A39" s="72" t="s">
        <v>19</v>
      </c>
      <c r="B39" s="11" t="s">
        <v>20</v>
      </c>
      <c r="C39" s="26">
        <v>10</v>
      </c>
      <c r="D39" s="25">
        <v>10</v>
      </c>
      <c r="E39" s="25">
        <v>10</v>
      </c>
    </row>
    <row r="40" spans="1:5" s="6" customFormat="1" ht="26.25">
      <c r="A40" s="72" t="s">
        <v>21</v>
      </c>
      <c r="B40" s="11" t="s">
        <v>22</v>
      </c>
      <c r="C40" s="26">
        <v>201</v>
      </c>
      <c r="D40" s="25">
        <v>202</v>
      </c>
      <c r="E40" s="25">
        <v>203</v>
      </c>
    </row>
    <row r="41" spans="1:5" s="10" customFormat="1" ht="12.75">
      <c r="A41" s="7" t="s">
        <v>23</v>
      </c>
      <c r="B41" s="8" t="s">
        <v>24</v>
      </c>
      <c r="C41" s="60">
        <f>C42+C44+C47</f>
        <v>26231</v>
      </c>
      <c r="D41" s="23">
        <f>D42+D44+D47</f>
        <v>26365</v>
      </c>
      <c r="E41" s="23">
        <f>E42+E44+E47</f>
        <v>26440</v>
      </c>
    </row>
    <row r="42" spans="1:5" s="6" customFormat="1" ht="12.75">
      <c r="A42" s="2" t="s">
        <v>25</v>
      </c>
      <c r="B42" s="3" t="s">
        <v>26</v>
      </c>
      <c r="C42" s="26">
        <f>C43</f>
        <v>4050</v>
      </c>
      <c r="D42" s="26">
        <f>D43</f>
        <v>4090</v>
      </c>
      <c r="E42" s="26">
        <f>E43</f>
        <v>4120</v>
      </c>
    </row>
    <row r="43" spans="1:5" s="6" customFormat="1" ht="30" customHeight="1">
      <c r="A43" s="2" t="s">
        <v>27</v>
      </c>
      <c r="B43" s="76" t="s">
        <v>28</v>
      </c>
      <c r="C43" s="52">
        <v>4050</v>
      </c>
      <c r="D43" s="25">
        <v>4090</v>
      </c>
      <c r="E43" s="25">
        <v>4120</v>
      </c>
    </row>
    <row r="44" spans="1:5" s="6" customFormat="1" ht="12.75">
      <c r="A44" s="2" t="s">
        <v>29</v>
      </c>
      <c r="B44" s="76" t="s">
        <v>209</v>
      </c>
      <c r="C44" s="52">
        <f>C45+C46</f>
        <v>1401</v>
      </c>
      <c r="D44" s="26">
        <f>D45+D46</f>
        <v>1480</v>
      </c>
      <c r="E44" s="26">
        <f>E45+E46</f>
        <v>1500</v>
      </c>
    </row>
    <row r="45" spans="1:6" s="6" customFormat="1" ht="12.75">
      <c r="A45" s="2" t="s">
        <v>30</v>
      </c>
      <c r="B45" s="76" t="s">
        <v>210</v>
      </c>
      <c r="C45" s="26">
        <v>356</v>
      </c>
      <c r="D45" s="25">
        <v>376</v>
      </c>
      <c r="E45" s="25">
        <v>381</v>
      </c>
      <c r="F45" s="98"/>
    </row>
    <row r="46" spans="1:5" s="6" customFormat="1" ht="12.75">
      <c r="A46" s="2" t="s">
        <v>31</v>
      </c>
      <c r="B46" s="76" t="s">
        <v>211</v>
      </c>
      <c r="C46" s="26">
        <v>1045</v>
      </c>
      <c r="D46" s="25">
        <v>1104</v>
      </c>
      <c r="E46" s="25">
        <v>1119</v>
      </c>
    </row>
    <row r="47" spans="1:5" s="6" customFormat="1" ht="12.75">
      <c r="A47" s="2" t="s">
        <v>32</v>
      </c>
      <c r="B47" s="3" t="s">
        <v>33</v>
      </c>
      <c r="C47" s="52">
        <f>C48+C49</f>
        <v>20780</v>
      </c>
      <c r="D47" s="52">
        <f>D48+D49</f>
        <v>20795</v>
      </c>
      <c r="E47" s="52">
        <f>E48+E49</f>
        <v>20820</v>
      </c>
    </row>
    <row r="48" spans="1:5" s="6" customFormat="1" ht="26.25">
      <c r="A48" s="2" t="s">
        <v>36</v>
      </c>
      <c r="B48" s="3" t="s">
        <v>37</v>
      </c>
      <c r="C48" s="26">
        <v>15890</v>
      </c>
      <c r="D48" s="25">
        <v>15900</v>
      </c>
      <c r="E48" s="25">
        <v>15910</v>
      </c>
    </row>
    <row r="49" spans="1:5" s="6" customFormat="1" ht="26.25">
      <c r="A49" s="2" t="s">
        <v>34</v>
      </c>
      <c r="B49" s="3" t="s">
        <v>35</v>
      </c>
      <c r="C49" s="26">
        <v>4890</v>
      </c>
      <c r="D49" s="25">
        <v>4895</v>
      </c>
      <c r="E49" s="25">
        <v>4910</v>
      </c>
    </row>
    <row r="50" spans="1:5" s="10" customFormat="1" ht="12.75">
      <c r="A50" s="74" t="s">
        <v>38</v>
      </c>
      <c r="B50" s="75" t="s">
        <v>39</v>
      </c>
      <c r="C50" s="60">
        <f>C51</f>
        <v>6210</v>
      </c>
      <c r="D50" s="60">
        <f>D51</f>
        <v>6210</v>
      </c>
      <c r="E50" s="60">
        <f>E51</f>
        <v>6210</v>
      </c>
    </row>
    <row r="51" spans="1:5" s="6" customFormat="1" ht="39">
      <c r="A51" s="2" t="s">
        <v>40</v>
      </c>
      <c r="B51" s="3" t="s">
        <v>41</v>
      </c>
      <c r="C51" s="26">
        <v>6210</v>
      </c>
      <c r="D51" s="25">
        <v>6210</v>
      </c>
      <c r="E51" s="25">
        <v>6210</v>
      </c>
    </row>
    <row r="52" spans="1:5" s="6" customFormat="1" ht="26.25" hidden="1">
      <c r="A52" s="2" t="s">
        <v>42</v>
      </c>
      <c r="B52" s="3" t="s">
        <v>43</v>
      </c>
      <c r="C52" s="26">
        <f>C53</f>
        <v>0</v>
      </c>
      <c r="D52" s="26">
        <f>D53</f>
        <v>0</v>
      </c>
      <c r="E52" s="26">
        <f>E53</f>
        <v>0</v>
      </c>
    </row>
    <row r="53" spans="1:5" s="6" customFormat="1" ht="26.25" hidden="1">
      <c r="A53" s="2" t="s">
        <v>44</v>
      </c>
      <c r="B53" s="3" t="s">
        <v>45</v>
      </c>
      <c r="C53" s="26">
        <v>0</v>
      </c>
      <c r="D53" s="25">
        <v>0</v>
      </c>
      <c r="E53" s="25">
        <v>0</v>
      </c>
    </row>
    <row r="54" spans="1:5" s="10" customFormat="1" ht="26.25" customHeight="1">
      <c r="A54" s="7" t="s">
        <v>46</v>
      </c>
      <c r="B54" s="8"/>
      <c r="C54" s="27">
        <f>C55+C65+C72+C76+C82+C132</f>
        <v>31428</v>
      </c>
      <c r="D54" s="27">
        <f>D55+D65+D72+D76+D82+D132</f>
        <v>32208</v>
      </c>
      <c r="E54" s="27">
        <f>E55+E65+E72+E76+E82+E132</f>
        <v>33295</v>
      </c>
    </row>
    <row r="55" spans="1:5" s="10" customFormat="1" ht="26.25">
      <c r="A55" s="7" t="s">
        <v>47</v>
      </c>
      <c r="B55" s="8" t="s">
        <v>48</v>
      </c>
      <c r="C55" s="60">
        <f>C56+C61+C62</f>
        <v>24664</v>
      </c>
      <c r="D55" s="23">
        <f>D56+D61+D62</f>
        <v>25519</v>
      </c>
      <c r="E55" s="23">
        <f>E56+E61+E62</f>
        <v>26449</v>
      </c>
    </row>
    <row r="56" spans="1:5" s="6" customFormat="1" ht="63" customHeight="1">
      <c r="A56" s="2" t="s">
        <v>223</v>
      </c>
      <c r="B56" s="3" t="s">
        <v>49</v>
      </c>
      <c r="C56" s="26">
        <f>C57+C58+C59+C60</f>
        <v>23464</v>
      </c>
      <c r="D56" s="26">
        <f>D57+D58+D59+D60</f>
        <v>24470</v>
      </c>
      <c r="E56" s="26">
        <f>E57+E58+E59+E60</f>
        <v>25522</v>
      </c>
    </row>
    <row r="57" spans="1:5" s="6" customFormat="1" ht="59.25" customHeight="1">
      <c r="A57" s="2" t="s">
        <v>224</v>
      </c>
      <c r="B57" s="3" t="s">
        <v>50</v>
      </c>
      <c r="C57" s="26">
        <v>22532</v>
      </c>
      <c r="D57" s="25">
        <v>23501</v>
      </c>
      <c r="E57" s="25">
        <v>24511</v>
      </c>
    </row>
    <row r="58" spans="1:5" s="6" customFormat="1" ht="52.5">
      <c r="A58" s="2" t="s">
        <v>51</v>
      </c>
      <c r="B58" s="3" t="s">
        <v>52</v>
      </c>
      <c r="C58" s="26">
        <v>124</v>
      </c>
      <c r="D58" s="25">
        <v>129</v>
      </c>
      <c r="E58" s="25">
        <v>135</v>
      </c>
    </row>
    <row r="59" spans="1:5" s="6" customFormat="1" ht="52.5" hidden="1">
      <c r="A59" s="2" t="s">
        <v>53</v>
      </c>
      <c r="B59" s="3" t="s">
        <v>54</v>
      </c>
      <c r="C59" s="26">
        <v>0</v>
      </c>
      <c r="D59" s="25">
        <v>0</v>
      </c>
      <c r="E59" s="25">
        <v>0</v>
      </c>
    </row>
    <row r="60" spans="1:5" s="6" customFormat="1" ht="26.25">
      <c r="A60" s="2" t="s">
        <v>55</v>
      </c>
      <c r="B60" s="3" t="s">
        <v>56</v>
      </c>
      <c r="C60" s="26">
        <v>808</v>
      </c>
      <c r="D60" s="25">
        <v>840</v>
      </c>
      <c r="E60" s="25">
        <v>876</v>
      </c>
    </row>
    <row r="61" spans="1:5" s="6" customFormat="1" ht="39" hidden="1">
      <c r="A61" s="2" t="s">
        <v>57</v>
      </c>
      <c r="B61" s="3" t="s">
        <v>58</v>
      </c>
      <c r="C61" s="26">
        <v>0</v>
      </c>
      <c r="D61" s="25">
        <v>0</v>
      </c>
      <c r="E61" s="25">
        <v>0</v>
      </c>
    </row>
    <row r="62" spans="1:5" s="6" customFormat="1" ht="60" customHeight="1">
      <c r="A62" s="77" t="s">
        <v>225</v>
      </c>
      <c r="B62" s="3" t="s">
        <v>59</v>
      </c>
      <c r="C62" s="26">
        <f>C63</f>
        <v>1200</v>
      </c>
      <c r="D62" s="26">
        <f>D63</f>
        <v>1049</v>
      </c>
      <c r="E62" s="26">
        <f>E63</f>
        <v>927</v>
      </c>
    </row>
    <row r="63" spans="1:5" s="6" customFormat="1" ht="58.5" customHeight="1">
      <c r="A63" s="77" t="s">
        <v>60</v>
      </c>
      <c r="B63" s="3" t="s">
        <v>61</v>
      </c>
      <c r="C63" s="26">
        <v>1200</v>
      </c>
      <c r="D63" s="25">
        <v>1049</v>
      </c>
      <c r="E63" s="25">
        <v>927</v>
      </c>
    </row>
    <row r="64" spans="1:5" s="6" customFormat="1" ht="34.5" customHeight="1">
      <c r="A64" s="77" t="s">
        <v>62</v>
      </c>
      <c r="B64" s="3" t="s">
        <v>63</v>
      </c>
      <c r="C64" s="26">
        <v>0</v>
      </c>
      <c r="D64" s="25">
        <v>0</v>
      </c>
      <c r="E64" s="25">
        <v>0</v>
      </c>
    </row>
    <row r="65" spans="1:5" s="10" customFormat="1" ht="12.75">
      <c r="A65" s="7" t="s">
        <v>64</v>
      </c>
      <c r="B65" s="8" t="s">
        <v>65</v>
      </c>
      <c r="C65" s="60">
        <f>C66</f>
        <v>2947</v>
      </c>
      <c r="D65" s="23">
        <f>D66</f>
        <v>3065</v>
      </c>
      <c r="E65" s="23">
        <f>E66</f>
        <v>3188</v>
      </c>
    </row>
    <row r="66" spans="1:5" s="6" customFormat="1" ht="12.75">
      <c r="A66" s="2" t="s">
        <v>66</v>
      </c>
      <c r="B66" s="3" t="s">
        <v>67</v>
      </c>
      <c r="C66" s="26">
        <f>C67+C68+C69+C70+C71</f>
        <v>2947</v>
      </c>
      <c r="D66" s="26">
        <f>D67+D68+D69+D70+D71</f>
        <v>3065</v>
      </c>
      <c r="E66" s="26">
        <f>E67+E68+E69+E70+E71</f>
        <v>3188</v>
      </c>
    </row>
    <row r="67" spans="1:5" s="6" customFormat="1" ht="26.25">
      <c r="A67" s="2" t="s">
        <v>68</v>
      </c>
      <c r="B67" s="3" t="s">
        <v>69</v>
      </c>
      <c r="C67" s="26">
        <v>1746</v>
      </c>
      <c r="D67" s="25">
        <v>1816</v>
      </c>
      <c r="E67" s="25">
        <v>1889</v>
      </c>
    </row>
    <row r="68" spans="1:5" s="6" customFormat="1" ht="26.25" hidden="1">
      <c r="A68" s="2" t="s">
        <v>70</v>
      </c>
      <c r="B68" s="3" t="s">
        <v>71</v>
      </c>
      <c r="C68" s="26">
        <v>0</v>
      </c>
      <c r="D68" s="25">
        <v>0</v>
      </c>
      <c r="E68" s="25">
        <v>0</v>
      </c>
    </row>
    <row r="69" spans="1:5" s="6" customFormat="1" ht="12.75">
      <c r="A69" s="2" t="s">
        <v>72</v>
      </c>
      <c r="B69" s="3" t="s">
        <v>73</v>
      </c>
      <c r="C69" s="26">
        <v>499</v>
      </c>
      <c r="D69" s="25">
        <v>519</v>
      </c>
      <c r="E69" s="25">
        <v>540</v>
      </c>
    </row>
    <row r="70" spans="1:5" s="6" customFormat="1" ht="12.75">
      <c r="A70" s="2" t="s">
        <v>74</v>
      </c>
      <c r="B70" s="3" t="s">
        <v>75</v>
      </c>
      <c r="C70" s="26">
        <v>702</v>
      </c>
      <c r="D70" s="25">
        <v>730</v>
      </c>
      <c r="E70" s="25">
        <v>759</v>
      </c>
    </row>
    <row r="71" spans="1:5" s="6" customFormat="1" ht="12.75">
      <c r="A71" s="2" t="s">
        <v>76</v>
      </c>
      <c r="B71" s="3" t="s">
        <v>77</v>
      </c>
      <c r="C71" s="26">
        <v>0</v>
      </c>
      <c r="D71" s="25">
        <v>0</v>
      </c>
      <c r="E71" s="25">
        <v>0</v>
      </c>
    </row>
    <row r="72" spans="1:5" s="10" customFormat="1" ht="16.5" customHeight="1">
      <c r="A72" s="7" t="s">
        <v>378</v>
      </c>
      <c r="B72" s="8" t="s">
        <v>78</v>
      </c>
      <c r="C72" s="59">
        <f>C74+C75</f>
        <v>1525</v>
      </c>
      <c r="D72" s="24">
        <f>D74+D75</f>
        <v>1526</v>
      </c>
      <c r="E72" s="24">
        <f>E74+E75</f>
        <v>1527</v>
      </c>
    </row>
    <row r="73" spans="1:5" s="6" customFormat="1" ht="39" hidden="1">
      <c r="A73" s="2" t="s">
        <v>79</v>
      </c>
      <c r="B73" s="3" t="s">
        <v>80</v>
      </c>
      <c r="C73" s="26">
        <v>0</v>
      </c>
      <c r="D73" s="25">
        <v>0</v>
      </c>
      <c r="E73" s="25">
        <v>0</v>
      </c>
    </row>
    <row r="74" spans="1:5" s="6" customFormat="1" ht="29.25" customHeight="1">
      <c r="A74" s="2" t="s">
        <v>81</v>
      </c>
      <c r="B74" s="3" t="s">
        <v>82</v>
      </c>
      <c r="C74" s="26">
        <v>35</v>
      </c>
      <c r="D74" s="25">
        <v>36</v>
      </c>
      <c r="E74" s="25">
        <v>37</v>
      </c>
    </row>
    <row r="75" spans="1:5" s="6" customFormat="1" ht="12.75">
      <c r="A75" s="2" t="s">
        <v>83</v>
      </c>
      <c r="B75" s="3" t="s">
        <v>84</v>
      </c>
      <c r="C75" s="52">
        <v>1490</v>
      </c>
      <c r="D75" s="25">
        <v>1490</v>
      </c>
      <c r="E75" s="25">
        <v>1490</v>
      </c>
    </row>
    <row r="76" spans="1:5" s="10" customFormat="1" ht="12.75">
      <c r="A76" s="7" t="s">
        <v>85</v>
      </c>
      <c r="B76" s="8" t="s">
        <v>86</v>
      </c>
      <c r="C76" s="60">
        <f>C77+C78+C81</f>
        <v>863</v>
      </c>
      <c r="D76" s="23">
        <f>D77+D78+D81</f>
        <v>636</v>
      </c>
      <c r="E76" s="23">
        <f>E77+E78+E81</f>
        <v>636</v>
      </c>
    </row>
    <row r="77" spans="1:5" s="6" customFormat="1" ht="12.75">
      <c r="A77" s="2" t="s">
        <v>87</v>
      </c>
      <c r="B77" s="3" t="s">
        <v>88</v>
      </c>
      <c r="C77" s="26">
        <v>56</v>
      </c>
      <c r="D77" s="25">
        <v>56</v>
      </c>
      <c r="E77" s="25">
        <v>56</v>
      </c>
    </row>
    <row r="78" spans="1:5" s="6" customFormat="1" ht="60" customHeight="1">
      <c r="A78" s="2" t="s">
        <v>89</v>
      </c>
      <c r="B78" s="3" t="s">
        <v>90</v>
      </c>
      <c r="C78" s="26">
        <v>227</v>
      </c>
      <c r="D78" s="26">
        <v>0</v>
      </c>
      <c r="E78" s="26">
        <v>0</v>
      </c>
    </row>
    <row r="79" spans="1:5" s="6" customFormat="1" ht="66">
      <c r="A79" s="2" t="s">
        <v>226</v>
      </c>
      <c r="B79" s="3" t="s">
        <v>91</v>
      </c>
      <c r="C79" s="26">
        <v>227</v>
      </c>
      <c r="D79" s="25">
        <v>0</v>
      </c>
      <c r="E79" s="25">
        <v>0</v>
      </c>
    </row>
    <row r="80" spans="1:5" s="6" customFormat="1" ht="66">
      <c r="A80" s="2" t="s">
        <v>227</v>
      </c>
      <c r="B80" s="3" t="s">
        <v>92</v>
      </c>
      <c r="C80" s="26">
        <v>227</v>
      </c>
      <c r="D80" s="25">
        <v>0</v>
      </c>
      <c r="E80" s="25">
        <v>0</v>
      </c>
    </row>
    <row r="81" spans="1:5" s="6" customFormat="1" ht="26.25">
      <c r="A81" s="2" t="s">
        <v>93</v>
      </c>
      <c r="B81" s="3" t="s">
        <v>94</v>
      </c>
      <c r="C81" s="26">
        <v>580</v>
      </c>
      <c r="D81" s="25">
        <v>580</v>
      </c>
      <c r="E81" s="25">
        <v>580</v>
      </c>
    </row>
    <row r="82" spans="1:5" s="10" customFormat="1" ht="12.75">
      <c r="A82" s="7" t="s">
        <v>95</v>
      </c>
      <c r="B82" s="8" t="s">
        <v>96</v>
      </c>
      <c r="C82" s="60">
        <f>C83+C120+C121</f>
        <v>915</v>
      </c>
      <c r="D82" s="60">
        <f>D83+D120+D121</f>
        <v>948</v>
      </c>
      <c r="E82" s="60">
        <f>E83+E120+E121</f>
        <v>981</v>
      </c>
    </row>
    <row r="83" spans="1:5" s="6" customFormat="1" ht="26.25">
      <c r="A83" s="2" t="s">
        <v>230</v>
      </c>
      <c r="B83" s="3" t="s">
        <v>231</v>
      </c>
      <c r="C83" s="26">
        <f>C84+C86+C88+C92+C98+C103+C104+C106+C107+C108+C110+C112+C113+C115+C116+C119</f>
        <v>330</v>
      </c>
      <c r="D83" s="26">
        <f>D84+D86+D88+D92+D98+D103+D104+D106+D107+D108+D110+D112+D113+D115+D116+D119</f>
        <v>351</v>
      </c>
      <c r="E83" s="26">
        <f>E84+E86+E88+E92+E98+E103+E104+E106+E107+E108+E110+E112+E113+E115+E116+E119</f>
        <v>372</v>
      </c>
    </row>
    <row r="84" spans="1:5" s="6" customFormat="1" ht="52.5">
      <c r="A84" s="106" t="s">
        <v>232</v>
      </c>
      <c r="B84" s="40" t="s">
        <v>233</v>
      </c>
      <c r="C84" s="26">
        <v>37</v>
      </c>
      <c r="D84" s="25">
        <v>37</v>
      </c>
      <c r="E84" s="25">
        <v>37</v>
      </c>
    </row>
    <row r="85" spans="1:9" s="6" customFormat="1" ht="92.25">
      <c r="A85" s="93" t="s">
        <v>276</v>
      </c>
      <c r="B85" s="40" t="s">
        <v>277</v>
      </c>
      <c r="C85" s="26">
        <v>37</v>
      </c>
      <c r="D85" s="25">
        <v>37</v>
      </c>
      <c r="E85" s="25">
        <v>37</v>
      </c>
      <c r="F85" s="101"/>
      <c r="G85" s="101"/>
      <c r="H85" s="101"/>
      <c r="I85" s="101"/>
    </row>
    <row r="86" spans="1:9" s="6" customFormat="1" ht="52.5">
      <c r="A86" s="93" t="s">
        <v>235</v>
      </c>
      <c r="B86" s="40" t="s">
        <v>236</v>
      </c>
      <c r="C86" s="26">
        <v>0</v>
      </c>
      <c r="D86" s="25">
        <v>0</v>
      </c>
      <c r="E86" s="25">
        <v>0</v>
      </c>
      <c r="F86" s="101"/>
      <c r="G86" s="101"/>
      <c r="H86" s="101"/>
      <c r="I86" s="101"/>
    </row>
    <row r="87" spans="1:9" s="6" customFormat="1" ht="12.75" hidden="1">
      <c r="A87" s="84"/>
      <c r="B87" s="85"/>
      <c r="C87" s="26"/>
      <c r="D87" s="25"/>
      <c r="E87" s="25"/>
      <c r="F87" s="101"/>
      <c r="G87" s="101"/>
      <c r="H87" s="101"/>
      <c r="I87" s="101"/>
    </row>
    <row r="88" spans="1:9" s="6" customFormat="1" ht="66">
      <c r="A88" s="106" t="s">
        <v>234</v>
      </c>
      <c r="B88" s="40" t="s">
        <v>237</v>
      </c>
      <c r="C88" s="26">
        <f>C89+C90+C91</f>
        <v>43</v>
      </c>
      <c r="D88" s="26">
        <f>D89+D90+D91</f>
        <v>43</v>
      </c>
      <c r="E88" s="26">
        <f>E89+E90+E91</f>
        <v>43</v>
      </c>
      <c r="F88" s="101"/>
      <c r="G88" s="101"/>
      <c r="H88" s="101"/>
      <c r="I88" s="101"/>
    </row>
    <row r="89" spans="1:9" s="6" customFormat="1" ht="132">
      <c r="A89" s="92" t="s">
        <v>279</v>
      </c>
      <c r="B89" s="40" t="s">
        <v>280</v>
      </c>
      <c r="C89" s="26">
        <v>20</v>
      </c>
      <c r="D89" s="25">
        <v>20</v>
      </c>
      <c r="E89" s="25">
        <v>20</v>
      </c>
      <c r="F89" s="101"/>
      <c r="G89" s="101"/>
      <c r="H89" s="101"/>
      <c r="I89" s="101"/>
    </row>
    <row r="90" spans="1:9" s="6" customFormat="1" ht="92.25">
      <c r="A90" s="93" t="s">
        <v>318</v>
      </c>
      <c r="B90" s="40" t="s">
        <v>278</v>
      </c>
      <c r="C90" s="26">
        <v>15</v>
      </c>
      <c r="D90" s="25">
        <v>15</v>
      </c>
      <c r="E90" s="25">
        <v>15</v>
      </c>
      <c r="F90" s="101"/>
      <c r="G90" s="101"/>
      <c r="H90" s="101"/>
      <c r="I90" s="101"/>
    </row>
    <row r="91" spans="1:9" s="6" customFormat="1" ht="78.75">
      <c r="A91" s="90" t="s">
        <v>281</v>
      </c>
      <c r="B91" s="40" t="s">
        <v>282</v>
      </c>
      <c r="C91" s="26">
        <v>8</v>
      </c>
      <c r="D91" s="25">
        <v>8</v>
      </c>
      <c r="E91" s="25">
        <v>8</v>
      </c>
      <c r="F91" s="101"/>
      <c r="G91" s="101"/>
      <c r="H91" s="101"/>
      <c r="I91" s="101"/>
    </row>
    <row r="92" spans="1:9" s="6" customFormat="1" ht="66">
      <c r="A92" s="95" t="s">
        <v>319</v>
      </c>
      <c r="B92" s="40" t="s">
        <v>238</v>
      </c>
      <c r="C92" s="26">
        <v>30</v>
      </c>
      <c r="D92" s="25">
        <v>32</v>
      </c>
      <c r="E92" s="25">
        <v>33</v>
      </c>
      <c r="F92" s="101"/>
      <c r="G92" s="101"/>
      <c r="H92" s="101"/>
      <c r="I92" s="101"/>
    </row>
    <row r="93" spans="1:9" s="6" customFormat="1" ht="12.75" customHeight="1" hidden="1">
      <c r="A93" s="80"/>
      <c r="B93" s="3"/>
      <c r="C93" s="26"/>
      <c r="D93" s="25"/>
      <c r="E93" s="25"/>
      <c r="F93" s="101"/>
      <c r="G93" s="101"/>
      <c r="H93" s="101"/>
      <c r="I93" s="101"/>
    </row>
    <row r="94" spans="1:9" s="6" customFormat="1" ht="12.75" hidden="1">
      <c r="A94" s="81"/>
      <c r="B94" s="3"/>
      <c r="C94" s="26"/>
      <c r="D94" s="25"/>
      <c r="E94" s="25"/>
      <c r="F94" s="101"/>
      <c r="G94" s="101"/>
      <c r="H94" s="101"/>
      <c r="I94" s="101"/>
    </row>
    <row r="95" spans="1:9" s="6" customFormat="1" ht="12.75" hidden="1">
      <c r="A95" s="81"/>
      <c r="B95" s="3"/>
      <c r="C95" s="26"/>
      <c r="D95" s="25"/>
      <c r="E95" s="25"/>
      <c r="F95" s="101"/>
      <c r="G95" s="101"/>
      <c r="H95" s="101"/>
      <c r="I95" s="101"/>
    </row>
    <row r="96" spans="1:9" s="6" customFormat="1" ht="12.75" hidden="1">
      <c r="A96" s="81"/>
      <c r="B96" s="3"/>
      <c r="C96" s="26"/>
      <c r="D96" s="25"/>
      <c r="E96" s="25"/>
      <c r="F96" s="101"/>
      <c r="G96" s="101"/>
      <c r="H96" s="101"/>
      <c r="I96" s="101"/>
    </row>
    <row r="97" spans="1:9" s="6" customFormat="1" ht="12.75" hidden="1">
      <c r="A97" s="81"/>
      <c r="B97" s="3"/>
      <c r="C97" s="26"/>
      <c r="D97" s="25"/>
      <c r="E97" s="25"/>
      <c r="F97" s="101"/>
      <c r="G97" s="101"/>
      <c r="H97" s="101"/>
      <c r="I97" s="101"/>
    </row>
    <row r="98" spans="1:9" s="6" customFormat="1" ht="52.5">
      <c r="A98" s="96" t="s">
        <v>239</v>
      </c>
      <c r="B98" s="40" t="s">
        <v>240</v>
      </c>
      <c r="C98" s="26">
        <f>C100+C101+C102</f>
        <v>35</v>
      </c>
      <c r="D98" s="26">
        <f>D100+D101+D102</f>
        <v>35</v>
      </c>
      <c r="E98" s="26">
        <f>E100+E101+E102</f>
        <v>35</v>
      </c>
      <c r="F98" s="101"/>
      <c r="G98" s="101"/>
      <c r="H98" s="101"/>
      <c r="I98" s="101"/>
    </row>
    <row r="99" spans="1:9" s="6" customFormat="1" ht="12.75" hidden="1">
      <c r="A99" s="94"/>
      <c r="B99" s="85"/>
      <c r="C99" s="26"/>
      <c r="D99" s="25"/>
      <c r="E99" s="25"/>
      <c r="F99" s="101"/>
      <c r="G99" s="101"/>
      <c r="H99" s="101"/>
      <c r="I99" s="101"/>
    </row>
    <row r="100" spans="1:9" s="6" customFormat="1" ht="66">
      <c r="A100" s="95" t="s">
        <v>283</v>
      </c>
      <c r="B100" s="40" t="s">
        <v>284</v>
      </c>
      <c r="C100" s="26">
        <v>15</v>
      </c>
      <c r="D100" s="25">
        <v>15</v>
      </c>
      <c r="E100" s="25">
        <v>15</v>
      </c>
      <c r="F100" s="101"/>
      <c r="G100" s="101"/>
      <c r="H100" s="101"/>
      <c r="I100" s="101"/>
    </row>
    <row r="101" spans="1:9" s="6" customFormat="1" ht="66">
      <c r="A101" s="90" t="s">
        <v>286</v>
      </c>
      <c r="B101" s="40" t="s">
        <v>285</v>
      </c>
      <c r="C101" s="26">
        <v>10</v>
      </c>
      <c r="D101" s="25">
        <v>10</v>
      </c>
      <c r="E101" s="25">
        <v>10</v>
      </c>
      <c r="F101" s="101"/>
      <c r="G101" s="101"/>
      <c r="H101" s="101"/>
      <c r="I101" s="101"/>
    </row>
    <row r="102" spans="1:9" s="6" customFormat="1" ht="66">
      <c r="A102" s="90" t="s">
        <v>287</v>
      </c>
      <c r="B102" s="40" t="s">
        <v>288</v>
      </c>
      <c r="C102" s="26">
        <v>10</v>
      </c>
      <c r="D102" s="25">
        <v>10</v>
      </c>
      <c r="E102" s="25">
        <v>10</v>
      </c>
      <c r="F102" s="101"/>
      <c r="G102" s="101"/>
      <c r="H102" s="101"/>
      <c r="I102" s="101"/>
    </row>
    <row r="103" spans="1:9" s="6" customFormat="1" ht="52.5">
      <c r="A103" s="96" t="s">
        <v>241</v>
      </c>
      <c r="B103" s="40" t="s">
        <v>242</v>
      </c>
      <c r="C103" s="26">
        <v>50</v>
      </c>
      <c r="D103" s="25">
        <v>55</v>
      </c>
      <c r="E103" s="25">
        <v>60</v>
      </c>
      <c r="F103" s="101"/>
      <c r="G103" s="101"/>
      <c r="H103" s="101"/>
      <c r="I103" s="101"/>
    </row>
    <row r="104" spans="1:9" s="6" customFormat="1" ht="64.5" customHeight="1">
      <c r="A104" s="96" t="s">
        <v>243</v>
      </c>
      <c r="B104" s="40" t="s">
        <v>244</v>
      </c>
      <c r="C104" s="26">
        <v>0</v>
      </c>
      <c r="D104" s="25">
        <v>0</v>
      </c>
      <c r="E104" s="25">
        <v>0</v>
      </c>
      <c r="F104" s="101"/>
      <c r="G104" s="101"/>
      <c r="H104" s="101"/>
      <c r="I104" s="101"/>
    </row>
    <row r="105" spans="1:9" s="6" customFormat="1" ht="12.75" hidden="1">
      <c r="A105" s="2"/>
      <c r="B105" s="3"/>
      <c r="C105" s="26"/>
      <c r="D105" s="25"/>
      <c r="E105" s="25"/>
      <c r="F105" s="101"/>
      <c r="G105" s="101"/>
      <c r="H105" s="101"/>
      <c r="I105" s="101"/>
    </row>
    <row r="106" spans="1:9" s="6" customFormat="1" ht="51" customHeight="1">
      <c r="A106" s="93" t="s">
        <v>245</v>
      </c>
      <c r="B106" s="40" t="s">
        <v>246</v>
      </c>
      <c r="C106" s="26">
        <v>0</v>
      </c>
      <c r="D106" s="25">
        <v>0</v>
      </c>
      <c r="E106" s="25">
        <v>0</v>
      </c>
      <c r="F106" s="101"/>
      <c r="G106" s="101"/>
      <c r="H106" s="101"/>
      <c r="I106" s="101"/>
    </row>
    <row r="107" spans="1:9" s="6" customFormat="1" ht="66">
      <c r="A107" s="93" t="s">
        <v>247</v>
      </c>
      <c r="B107" s="40" t="s">
        <v>248</v>
      </c>
      <c r="C107" s="26">
        <v>0</v>
      </c>
      <c r="D107" s="28">
        <v>0</v>
      </c>
      <c r="E107" s="28">
        <v>0</v>
      </c>
      <c r="F107" s="101"/>
      <c r="G107" s="101"/>
      <c r="H107" s="101"/>
      <c r="I107" s="101"/>
    </row>
    <row r="108" spans="1:9" s="6" customFormat="1" ht="52.5">
      <c r="A108" s="95" t="s">
        <v>249</v>
      </c>
      <c r="B108" s="40" t="s">
        <v>250</v>
      </c>
      <c r="C108" s="26">
        <v>25</v>
      </c>
      <c r="D108" s="25">
        <v>26</v>
      </c>
      <c r="E108" s="25">
        <v>27</v>
      </c>
      <c r="F108" s="101"/>
      <c r="G108" s="101"/>
      <c r="H108" s="101"/>
      <c r="I108" s="101"/>
    </row>
    <row r="109" spans="1:9" s="6" customFormat="1" ht="12.75" hidden="1">
      <c r="A109" s="86"/>
      <c r="B109" s="3"/>
      <c r="C109" s="26"/>
      <c r="D109" s="25"/>
      <c r="E109" s="25"/>
      <c r="F109" s="101"/>
      <c r="G109" s="101"/>
      <c r="H109" s="101"/>
      <c r="I109" s="101"/>
    </row>
    <row r="110" spans="1:9" s="6" customFormat="1" ht="78.75">
      <c r="A110" s="83" t="s">
        <v>251</v>
      </c>
      <c r="B110" s="40" t="s">
        <v>252</v>
      </c>
      <c r="C110" s="26">
        <v>0</v>
      </c>
      <c r="D110" s="25">
        <v>0</v>
      </c>
      <c r="E110" s="25">
        <v>0</v>
      </c>
      <c r="F110" s="101"/>
      <c r="G110" s="101"/>
      <c r="H110" s="101"/>
      <c r="I110" s="101"/>
    </row>
    <row r="111" spans="1:9" s="6" customFormat="1" ht="12.75" hidden="1">
      <c r="A111" s="87"/>
      <c r="B111" s="3"/>
      <c r="C111" s="26"/>
      <c r="D111" s="25"/>
      <c r="E111" s="25"/>
      <c r="F111" s="101"/>
      <c r="G111" s="101"/>
      <c r="H111" s="101"/>
      <c r="I111" s="101"/>
    </row>
    <row r="112" spans="1:9" s="6" customFormat="1" ht="78.75" customHeight="1">
      <c r="A112" s="83" t="s">
        <v>253</v>
      </c>
      <c r="B112" s="40" t="s">
        <v>254</v>
      </c>
      <c r="C112" s="26">
        <v>50</v>
      </c>
      <c r="D112" s="25">
        <v>55</v>
      </c>
      <c r="E112" s="25">
        <v>60</v>
      </c>
      <c r="F112" s="101"/>
      <c r="G112" s="101"/>
      <c r="H112" s="101"/>
      <c r="I112" s="101"/>
    </row>
    <row r="113" spans="1:9" s="6" customFormat="1" ht="52.5">
      <c r="A113" s="96" t="s">
        <v>255</v>
      </c>
      <c r="B113" s="40" t="s">
        <v>274</v>
      </c>
      <c r="C113" s="26">
        <v>0</v>
      </c>
      <c r="D113" s="25">
        <v>0</v>
      </c>
      <c r="E113" s="25">
        <v>0</v>
      </c>
      <c r="F113" s="101"/>
      <c r="G113" s="101"/>
      <c r="H113" s="101"/>
      <c r="I113" s="101"/>
    </row>
    <row r="114" spans="1:9" s="6" customFormat="1" ht="51" customHeight="1">
      <c r="A114" s="91" t="s">
        <v>289</v>
      </c>
      <c r="B114" s="40" t="s">
        <v>256</v>
      </c>
      <c r="C114" s="26">
        <v>0</v>
      </c>
      <c r="D114" s="25">
        <v>0</v>
      </c>
      <c r="E114" s="25">
        <v>0</v>
      </c>
      <c r="F114" s="101"/>
      <c r="G114" s="101"/>
      <c r="H114" s="101"/>
      <c r="I114" s="101"/>
    </row>
    <row r="115" spans="1:9" s="6" customFormat="1" ht="52.5">
      <c r="A115" s="96" t="s">
        <v>257</v>
      </c>
      <c r="B115" s="40" t="s">
        <v>258</v>
      </c>
      <c r="C115" s="26">
        <v>10</v>
      </c>
      <c r="D115" s="25">
        <v>10</v>
      </c>
      <c r="E115" s="25">
        <v>10</v>
      </c>
      <c r="F115" s="101"/>
      <c r="G115" s="101"/>
      <c r="H115" s="101"/>
      <c r="I115" s="101"/>
    </row>
    <row r="116" spans="1:9" s="6" customFormat="1" ht="66">
      <c r="A116" s="79" t="s">
        <v>259</v>
      </c>
      <c r="B116" s="133" t="s">
        <v>275</v>
      </c>
      <c r="C116" s="26">
        <f>C117+C118</f>
        <v>15</v>
      </c>
      <c r="D116" s="26">
        <f>D117+D118</f>
        <v>26</v>
      </c>
      <c r="E116" s="26">
        <f>E117+E118</f>
        <v>37</v>
      </c>
      <c r="F116" s="101"/>
      <c r="G116" s="101"/>
      <c r="H116" s="101"/>
      <c r="I116" s="101"/>
    </row>
    <row r="117" spans="1:9" s="6" customFormat="1" ht="78.75">
      <c r="A117" s="82" t="s">
        <v>316</v>
      </c>
      <c r="B117" s="40" t="s">
        <v>260</v>
      </c>
      <c r="C117" s="26">
        <v>10</v>
      </c>
      <c r="D117" s="26">
        <v>20</v>
      </c>
      <c r="E117" s="26">
        <v>30</v>
      </c>
      <c r="F117" s="101"/>
      <c r="G117" s="101"/>
      <c r="H117" s="101"/>
      <c r="I117" s="101"/>
    </row>
    <row r="118" spans="1:9" s="6" customFormat="1" ht="66">
      <c r="A118" s="90" t="s">
        <v>290</v>
      </c>
      <c r="B118" s="40" t="s">
        <v>291</v>
      </c>
      <c r="C118" s="26">
        <v>5</v>
      </c>
      <c r="D118" s="26">
        <v>6</v>
      </c>
      <c r="E118" s="26">
        <v>7</v>
      </c>
      <c r="F118" s="101"/>
      <c r="G118" s="101"/>
      <c r="H118" s="101"/>
      <c r="I118" s="101"/>
    </row>
    <row r="119" spans="1:9" s="6" customFormat="1" ht="66">
      <c r="A119" s="82" t="s">
        <v>261</v>
      </c>
      <c r="B119" s="40" t="s">
        <v>262</v>
      </c>
      <c r="C119" s="26">
        <v>35</v>
      </c>
      <c r="D119" s="25">
        <v>32</v>
      </c>
      <c r="E119" s="25">
        <v>30</v>
      </c>
      <c r="F119" s="101"/>
      <c r="G119" s="101"/>
      <c r="H119" s="101"/>
      <c r="I119" s="101"/>
    </row>
    <row r="120" spans="1:9" s="6" customFormat="1" ht="39">
      <c r="A120" s="90" t="s">
        <v>297</v>
      </c>
      <c r="B120" s="40" t="s">
        <v>296</v>
      </c>
      <c r="C120" s="26">
        <v>135</v>
      </c>
      <c r="D120" s="25">
        <v>137</v>
      </c>
      <c r="E120" s="25">
        <v>139</v>
      </c>
      <c r="F120" s="101"/>
      <c r="G120" s="101"/>
      <c r="H120" s="101"/>
      <c r="I120" s="101"/>
    </row>
    <row r="121" spans="1:9" s="6" customFormat="1" ht="26.25">
      <c r="A121" s="90" t="s">
        <v>301</v>
      </c>
      <c r="B121" s="40" t="s">
        <v>300</v>
      </c>
      <c r="C121" s="26">
        <f>C122+C123+C124+C125+C126+C127+C129</f>
        <v>450</v>
      </c>
      <c r="D121" s="26">
        <f>D122+D123+D124+D125+D126+D127+D129</f>
        <v>460</v>
      </c>
      <c r="E121" s="26">
        <f>E122+E123+E124+E125+E126+E127+E129</f>
        <v>470</v>
      </c>
      <c r="F121" s="101"/>
      <c r="G121" s="101"/>
      <c r="H121" s="101"/>
      <c r="I121" s="101"/>
    </row>
    <row r="122" spans="1:9" s="6" customFormat="1" ht="39">
      <c r="A122" s="100" t="s">
        <v>295</v>
      </c>
      <c r="B122" s="6" t="s">
        <v>294</v>
      </c>
      <c r="C122" s="26">
        <v>30</v>
      </c>
      <c r="D122" s="25">
        <v>30</v>
      </c>
      <c r="E122" s="25">
        <v>30</v>
      </c>
      <c r="F122" s="101"/>
      <c r="G122" s="101"/>
      <c r="H122" s="101"/>
      <c r="I122" s="101"/>
    </row>
    <row r="123" spans="1:9" s="6" customFormat="1" ht="105">
      <c r="A123" s="82" t="s">
        <v>263</v>
      </c>
      <c r="B123" s="97" t="s">
        <v>264</v>
      </c>
      <c r="C123" s="26">
        <v>420</v>
      </c>
      <c r="D123" s="25">
        <v>430</v>
      </c>
      <c r="E123" s="25">
        <v>440</v>
      </c>
      <c r="F123" s="101"/>
      <c r="G123" s="101"/>
      <c r="H123" s="101"/>
      <c r="I123" s="101"/>
    </row>
    <row r="124" spans="1:9" s="6" customFormat="1" ht="105">
      <c r="A124" s="99" t="s">
        <v>320</v>
      </c>
      <c r="B124" s="40" t="s">
        <v>269</v>
      </c>
      <c r="C124" s="26">
        <v>0</v>
      </c>
      <c r="D124" s="25">
        <v>0</v>
      </c>
      <c r="E124" s="25">
        <v>0</v>
      </c>
      <c r="F124" s="101"/>
      <c r="G124" s="101"/>
      <c r="H124" s="101"/>
      <c r="I124" s="101"/>
    </row>
    <row r="125" spans="1:9" s="6" customFormat="1" ht="66" customHeight="1">
      <c r="A125" s="88" t="s">
        <v>265</v>
      </c>
      <c r="B125" s="40" t="s">
        <v>266</v>
      </c>
      <c r="C125" s="26">
        <v>0</v>
      </c>
      <c r="D125" s="25">
        <v>0</v>
      </c>
      <c r="E125" s="25">
        <v>0</v>
      </c>
      <c r="F125" s="101"/>
      <c r="G125" s="101"/>
      <c r="H125" s="101"/>
      <c r="I125" s="101"/>
    </row>
    <row r="126" spans="1:11" s="6" customFormat="1" ht="52.5" customHeight="1">
      <c r="A126" s="42" t="s">
        <v>270</v>
      </c>
      <c r="B126" s="6" t="s">
        <v>271</v>
      </c>
      <c r="C126" s="26">
        <v>0</v>
      </c>
      <c r="D126" s="25">
        <v>0</v>
      </c>
      <c r="E126" s="25">
        <v>0</v>
      </c>
      <c r="F126" s="101"/>
      <c r="G126" s="101"/>
      <c r="H126" s="101"/>
      <c r="I126" s="101"/>
      <c r="J126" s="101"/>
      <c r="K126" s="101"/>
    </row>
    <row r="127" spans="1:11" s="6" customFormat="1" ht="39">
      <c r="A127" s="89" t="s">
        <v>267</v>
      </c>
      <c r="B127" s="40" t="s">
        <v>268</v>
      </c>
      <c r="C127" s="26">
        <v>0</v>
      </c>
      <c r="D127" s="25">
        <v>0</v>
      </c>
      <c r="E127" s="25">
        <v>0</v>
      </c>
      <c r="F127" s="101"/>
      <c r="G127" s="101"/>
      <c r="H127" s="101"/>
      <c r="I127" s="101"/>
      <c r="J127" s="101"/>
      <c r="K127" s="101"/>
    </row>
    <row r="128" spans="1:11" s="6" customFormat="1" ht="52.5">
      <c r="A128" s="89" t="s">
        <v>303</v>
      </c>
      <c r="B128" s="40" t="s">
        <v>302</v>
      </c>
      <c r="C128" s="26">
        <v>0</v>
      </c>
      <c r="D128" s="25">
        <v>0</v>
      </c>
      <c r="E128" s="25">
        <v>0</v>
      </c>
      <c r="F128" s="101"/>
      <c r="G128" s="101"/>
      <c r="H128" s="101"/>
      <c r="I128" s="101"/>
      <c r="J128" s="101"/>
      <c r="K128" s="101"/>
    </row>
    <row r="129" spans="1:11" s="6" customFormat="1" ht="39">
      <c r="A129" s="90" t="s">
        <v>272</v>
      </c>
      <c r="B129" s="6" t="s">
        <v>273</v>
      </c>
      <c r="C129" s="52">
        <v>0</v>
      </c>
      <c r="D129" s="54">
        <v>0</v>
      </c>
      <c r="E129" s="54">
        <v>0</v>
      </c>
      <c r="F129" s="101"/>
      <c r="G129" s="101"/>
      <c r="H129" s="101"/>
      <c r="I129" s="101"/>
      <c r="J129" s="101"/>
      <c r="K129" s="101"/>
    </row>
    <row r="130" spans="1:9" s="10" customFormat="1" ht="12.75">
      <c r="A130" s="7" t="s">
        <v>97</v>
      </c>
      <c r="B130" s="8" t="s">
        <v>98</v>
      </c>
      <c r="C130" s="60">
        <f>C131+C132</f>
        <v>514</v>
      </c>
      <c r="D130" s="23">
        <f>D131+D132</f>
        <v>514</v>
      </c>
      <c r="E130" s="23">
        <f>E131+E132</f>
        <v>514</v>
      </c>
      <c r="F130" s="102"/>
      <c r="G130" s="102"/>
      <c r="H130" s="102"/>
      <c r="I130" s="102"/>
    </row>
    <row r="131" spans="1:9" s="6" customFormat="1" ht="12.75" hidden="1">
      <c r="A131" s="2" t="s">
        <v>99</v>
      </c>
      <c r="B131" s="3" t="s">
        <v>100</v>
      </c>
      <c r="C131" s="26">
        <v>0</v>
      </c>
      <c r="D131" s="25">
        <v>0</v>
      </c>
      <c r="E131" s="25">
        <v>0</v>
      </c>
      <c r="F131" s="101"/>
      <c r="G131" s="101"/>
      <c r="H131" s="101"/>
      <c r="I131" s="101"/>
    </row>
    <row r="132" spans="1:9" s="6" customFormat="1" ht="12.75">
      <c r="A132" s="2" t="s">
        <v>101</v>
      </c>
      <c r="B132" s="3" t="s">
        <v>102</v>
      </c>
      <c r="C132" s="26">
        <v>514</v>
      </c>
      <c r="D132" s="25">
        <v>514</v>
      </c>
      <c r="E132" s="25">
        <v>514</v>
      </c>
      <c r="F132" s="101"/>
      <c r="G132" s="101"/>
      <c r="H132" s="101"/>
      <c r="I132" s="101"/>
    </row>
    <row r="133" spans="1:9" s="6" customFormat="1" ht="42" customHeight="1">
      <c r="A133" s="2" t="s">
        <v>298</v>
      </c>
      <c r="B133" s="3" t="s">
        <v>299</v>
      </c>
      <c r="C133" s="26">
        <v>0</v>
      </c>
      <c r="D133" s="25">
        <v>0</v>
      </c>
      <c r="E133" s="25">
        <v>0</v>
      </c>
      <c r="F133" s="101"/>
      <c r="G133" s="101"/>
      <c r="H133" s="101"/>
      <c r="I133" s="101"/>
    </row>
    <row r="134" spans="1:5" s="44" customFormat="1" ht="12.75">
      <c r="A134" s="22" t="s">
        <v>113</v>
      </c>
      <c r="B134" s="75" t="s">
        <v>103</v>
      </c>
      <c r="C134" s="33">
        <f>C135+C236</f>
        <v>1404791.4999999995</v>
      </c>
      <c r="D134" s="33">
        <f>D135+D236</f>
        <v>1098517.3999999997</v>
      </c>
      <c r="E134" s="33">
        <f>E135+E236</f>
        <v>1102512.8999999997</v>
      </c>
    </row>
    <row r="135" spans="1:9" s="6" customFormat="1" ht="26.25">
      <c r="A135" s="13" t="s">
        <v>114</v>
      </c>
      <c r="B135" s="8" t="s">
        <v>104</v>
      </c>
      <c r="C135" s="30">
        <f>C136+C139+C170+C231</f>
        <v>1403813.7999999996</v>
      </c>
      <c r="D135" s="30">
        <f>D136+D139+D170+D231</f>
        <v>1097867.3999999997</v>
      </c>
      <c r="E135" s="30">
        <f>E136+E139+E170+E231</f>
        <v>1102212.8999999997</v>
      </c>
      <c r="F135" s="101"/>
      <c r="G135" s="101"/>
      <c r="H135" s="101"/>
      <c r="I135" s="101"/>
    </row>
    <row r="136" spans="1:9" s="6" customFormat="1" ht="12.75">
      <c r="A136" s="13" t="s">
        <v>201</v>
      </c>
      <c r="B136" s="8" t="s">
        <v>202</v>
      </c>
      <c r="C136" s="30">
        <f aca="true" t="shared" si="0" ref="C136:E137">C137</f>
        <v>449295</v>
      </c>
      <c r="D136" s="30">
        <f t="shared" si="0"/>
        <v>199635</v>
      </c>
      <c r="E136" s="30">
        <f t="shared" si="0"/>
        <v>163946</v>
      </c>
      <c r="F136" s="101"/>
      <c r="G136" s="101"/>
      <c r="H136" s="101"/>
      <c r="I136" s="101"/>
    </row>
    <row r="137" spans="1:9" s="6" customFormat="1" ht="12.75">
      <c r="A137" s="13" t="s">
        <v>164</v>
      </c>
      <c r="B137" s="8" t="s">
        <v>165</v>
      </c>
      <c r="C137" s="30">
        <f t="shared" si="0"/>
        <v>449295</v>
      </c>
      <c r="D137" s="30">
        <f t="shared" si="0"/>
        <v>199635</v>
      </c>
      <c r="E137" s="30">
        <f t="shared" si="0"/>
        <v>163946</v>
      </c>
      <c r="F137" s="101"/>
      <c r="G137" s="101"/>
      <c r="H137" s="101"/>
      <c r="I137" s="101"/>
    </row>
    <row r="138" spans="1:9" s="6" customFormat="1" ht="32.25" customHeight="1">
      <c r="A138" s="14" t="s">
        <v>357</v>
      </c>
      <c r="B138" s="3" t="s">
        <v>148</v>
      </c>
      <c r="C138" s="55">
        <v>449295</v>
      </c>
      <c r="D138" s="31">
        <v>199635</v>
      </c>
      <c r="E138" s="31">
        <v>163946</v>
      </c>
      <c r="F138" s="101"/>
      <c r="G138" s="101"/>
      <c r="H138" s="101"/>
      <c r="I138" s="101"/>
    </row>
    <row r="139" spans="1:9" s="10" customFormat="1" ht="26.25">
      <c r="A139" s="13" t="s">
        <v>167</v>
      </c>
      <c r="B139" s="8" t="s">
        <v>166</v>
      </c>
      <c r="C139" s="30">
        <f>C140+C142+C144+C146+C148+C150+C152+C154+C156+C158</f>
        <v>177116.4</v>
      </c>
      <c r="D139" s="30">
        <f>D140+D142+D144+D146+D148+D150+D152+D154+D156+D158</f>
        <v>105074.1</v>
      </c>
      <c r="E139" s="30">
        <f>E140+E142+E144+E146+E148+E150+E152+E154+E156+E158</f>
        <v>88389.6</v>
      </c>
      <c r="F139" s="102"/>
      <c r="G139" s="102"/>
      <c r="H139" s="102"/>
      <c r="I139" s="102"/>
    </row>
    <row r="140" spans="1:9" s="10" customFormat="1" ht="60" customHeight="1">
      <c r="A140" s="13" t="s">
        <v>169</v>
      </c>
      <c r="B140" s="8" t="s">
        <v>170</v>
      </c>
      <c r="C140" s="62">
        <f>C141</f>
        <v>30000</v>
      </c>
      <c r="D140" s="30">
        <f>D141</f>
        <v>15000</v>
      </c>
      <c r="E140" s="30">
        <f>E141</f>
        <v>30000</v>
      </c>
      <c r="F140" s="102"/>
      <c r="G140" s="102"/>
      <c r="H140" s="102"/>
      <c r="I140" s="102"/>
    </row>
    <row r="141" spans="1:9" s="6" customFormat="1" ht="52.5">
      <c r="A141" s="36" t="s">
        <v>168</v>
      </c>
      <c r="B141" s="3" t="s">
        <v>171</v>
      </c>
      <c r="C141" s="31">
        <v>30000</v>
      </c>
      <c r="D141" s="31">
        <v>15000</v>
      </c>
      <c r="E141" s="31">
        <v>30000</v>
      </c>
      <c r="F141" s="101"/>
      <c r="G141" s="101"/>
      <c r="H141" s="101"/>
      <c r="I141" s="101"/>
    </row>
    <row r="142" spans="1:9" s="6" customFormat="1" ht="30.75" customHeight="1">
      <c r="A142" s="70" t="s">
        <v>207</v>
      </c>
      <c r="B142" s="63" t="s">
        <v>304</v>
      </c>
      <c r="C142" s="62">
        <f>C143</f>
        <v>6210</v>
      </c>
      <c r="D142" s="62">
        <f>D143</f>
        <v>0</v>
      </c>
      <c r="E142" s="62">
        <f>E143</f>
        <v>0</v>
      </c>
      <c r="F142" s="101"/>
      <c r="G142" s="101"/>
      <c r="H142" s="101"/>
      <c r="I142" s="101"/>
    </row>
    <row r="143" spans="1:9" s="6" customFormat="1" ht="32.25" customHeight="1">
      <c r="A143" s="51" t="s">
        <v>208</v>
      </c>
      <c r="B143" s="64" t="s">
        <v>305</v>
      </c>
      <c r="C143" s="31">
        <v>6210</v>
      </c>
      <c r="D143" s="31">
        <v>0</v>
      </c>
      <c r="E143" s="31">
        <v>0</v>
      </c>
      <c r="F143" s="101"/>
      <c r="G143" s="101"/>
      <c r="H143" s="101"/>
      <c r="I143" s="101"/>
    </row>
    <row r="144" spans="1:9" s="10" customFormat="1" ht="90" customHeight="1">
      <c r="A144" s="111" t="s">
        <v>333</v>
      </c>
      <c r="B144" s="63" t="s">
        <v>332</v>
      </c>
      <c r="C144" s="30">
        <f>C145</f>
        <v>70376.9</v>
      </c>
      <c r="D144" s="30">
        <f>D145</f>
        <v>45609.8</v>
      </c>
      <c r="E144" s="30">
        <f>E145</f>
        <v>0</v>
      </c>
      <c r="F144" s="102"/>
      <c r="G144" s="102"/>
      <c r="H144" s="102"/>
      <c r="I144" s="102"/>
    </row>
    <row r="145" spans="1:9" s="6" customFormat="1" ht="83.25" customHeight="1">
      <c r="A145" s="90" t="s">
        <v>331</v>
      </c>
      <c r="B145" s="40" t="s">
        <v>330</v>
      </c>
      <c r="C145" s="31">
        <v>70376.9</v>
      </c>
      <c r="D145" s="31">
        <v>45609.8</v>
      </c>
      <c r="E145" s="31">
        <v>0</v>
      </c>
      <c r="F145" s="101"/>
      <c r="G145" s="101"/>
      <c r="H145" s="101"/>
      <c r="I145" s="101"/>
    </row>
    <row r="146" spans="1:9" s="10" customFormat="1" ht="66" customHeight="1">
      <c r="A146" s="116" t="s">
        <v>337</v>
      </c>
      <c r="B146" s="29" t="s">
        <v>336</v>
      </c>
      <c r="C146" s="30">
        <f>C147</f>
        <v>9152.4</v>
      </c>
      <c r="D146" s="30">
        <f>D147</f>
        <v>8687.6</v>
      </c>
      <c r="E146" s="30">
        <f>E147</f>
        <v>27919.4</v>
      </c>
      <c r="F146" s="102"/>
      <c r="G146" s="102"/>
      <c r="H146" s="102"/>
      <c r="I146" s="102"/>
    </row>
    <row r="147" spans="1:9" s="6" customFormat="1" ht="60.75" customHeight="1">
      <c r="A147" s="90" t="s">
        <v>335</v>
      </c>
      <c r="B147" s="40" t="s">
        <v>334</v>
      </c>
      <c r="C147" s="31">
        <v>9152.4</v>
      </c>
      <c r="D147" s="31">
        <v>8687.6</v>
      </c>
      <c r="E147" s="31">
        <v>27919.4</v>
      </c>
      <c r="F147" s="101"/>
      <c r="G147" s="101"/>
      <c r="H147" s="101"/>
      <c r="I147" s="101"/>
    </row>
    <row r="148" spans="1:9" s="6" customFormat="1" ht="30.75" customHeight="1">
      <c r="A148" s="116" t="s">
        <v>329</v>
      </c>
      <c r="B148" s="29" t="s">
        <v>328</v>
      </c>
      <c r="C148" s="30">
        <f>C149</f>
        <v>1401.3</v>
      </c>
      <c r="D148" s="30">
        <f>D149</f>
        <v>0</v>
      </c>
      <c r="E148" s="30">
        <f>E149</f>
        <v>0</v>
      </c>
      <c r="F148" s="101"/>
      <c r="G148" s="101"/>
      <c r="H148" s="101"/>
      <c r="I148" s="101"/>
    </row>
    <row r="149" spans="1:9" s="6" customFormat="1" ht="29.25" customHeight="1">
      <c r="A149" s="90" t="s">
        <v>326</v>
      </c>
      <c r="B149" s="40" t="s">
        <v>327</v>
      </c>
      <c r="C149" s="31">
        <v>1401.3</v>
      </c>
      <c r="D149" s="31">
        <v>0</v>
      </c>
      <c r="E149" s="31">
        <v>0</v>
      </c>
      <c r="F149" s="101"/>
      <c r="G149" s="101"/>
      <c r="H149" s="101"/>
      <c r="I149" s="101"/>
    </row>
    <row r="150" spans="1:9" s="10" customFormat="1" ht="33" customHeight="1">
      <c r="A150" s="116" t="s">
        <v>341</v>
      </c>
      <c r="B150" s="34" t="s">
        <v>340</v>
      </c>
      <c r="C150" s="30">
        <f>C151</f>
        <v>0</v>
      </c>
      <c r="D150" s="30">
        <f>D151</f>
        <v>6761</v>
      </c>
      <c r="E150" s="30">
        <f>E151</f>
        <v>3096</v>
      </c>
      <c r="F150" s="102"/>
      <c r="G150" s="102"/>
      <c r="H150" s="102"/>
      <c r="I150" s="102"/>
    </row>
    <row r="151" spans="1:9" s="6" customFormat="1" ht="32.25" customHeight="1">
      <c r="A151" s="90" t="s">
        <v>339</v>
      </c>
      <c r="B151" s="56" t="s">
        <v>338</v>
      </c>
      <c r="C151" s="31">
        <v>0</v>
      </c>
      <c r="D151" s="31">
        <v>6761</v>
      </c>
      <c r="E151" s="31">
        <v>3096</v>
      </c>
      <c r="F151" s="101"/>
      <c r="G151" s="101"/>
      <c r="H151" s="101"/>
      <c r="I151" s="101"/>
    </row>
    <row r="152" spans="1:9" s="10" customFormat="1" ht="32.25" customHeight="1">
      <c r="A152" s="116" t="s">
        <v>367</v>
      </c>
      <c r="B152" s="29" t="s">
        <v>366</v>
      </c>
      <c r="C152" s="117">
        <f>C153</f>
        <v>459.8</v>
      </c>
      <c r="D152" s="117">
        <f>D153</f>
        <v>0</v>
      </c>
      <c r="E152" s="117">
        <f>E153</f>
        <v>0</v>
      </c>
      <c r="F152" s="102"/>
      <c r="G152" s="102"/>
      <c r="H152" s="102"/>
      <c r="I152" s="102"/>
    </row>
    <row r="153" spans="1:9" s="6" customFormat="1" ht="32.25" customHeight="1">
      <c r="A153" s="82" t="s">
        <v>364</v>
      </c>
      <c r="B153" s="40" t="s">
        <v>365</v>
      </c>
      <c r="C153" s="127">
        <v>459.8</v>
      </c>
      <c r="D153" s="31">
        <v>0</v>
      </c>
      <c r="E153" s="31">
        <v>0</v>
      </c>
      <c r="F153" s="101"/>
      <c r="G153" s="101"/>
      <c r="H153" s="101"/>
      <c r="I153" s="101"/>
    </row>
    <row r="154" spans="1:9" s="10" customFormat="1" ht="32.25" customHeight="1" thickBot="1">
      <c r="A154" s="115" t="s">
        <v>324</v>
      </c>
      <c r="B154" s="34" t="s">
        <v>325</v>
      </c>
      <c r="C154" s="117">
        <f>C155</f>
        <v>14881.9</v>
      </c>
      <c r="D154" s="30">
        <f>D155</f>
        <v>14913</v>
      </c>
      <c r="E154" s="30">
        <f>E155</f>
        <v>15529.1</v>
      </c>
      <c r="F154" s="102"/>
      <c r="G154" s="102"/>
      <c r="H154" s="102"/>
      <c r="I154" s="102"/>
    </row>
    <row r="155" spans="1:9" s="6" customFormat="1" ht="32.25" customHeight="1">
      <c r="A155" s="112" t="s">
        <v>322</v>
      </c>
      <c r="B155" s="6" t="s">
        <v>323</v>
      </c>
      <c r="C155" s="31">
        <v>14881.9</v>
      </c>
      <c r="D155" s="31">
        <v>14913</v>
      </c>
      <c r="E155" s="31">
        <v>15529.1</v>
      </c>
      <c r="F155" s="101"/>
      <c r="G155" s="101"/>
      <c r="H155" s="101"/>
      <c r="I155" s="101"/>
    </row>
    <row r="156" spans="1:9" s="6" customFormat="1" ht="45" customHeight="1">
      <c r="A156" s="113" t="s">
        <v>361</v>
      </c>
      <c r="B156" s="123" t="s">
        <v>360</v>
      </c>
      <c r="C156" s="30">
        <f>C157</f>
        <v>200</v>
      </c>
      <c r="D156" s="30">
        <f>D157</f>
        <v>0</v>
      </c>
      <c r="E156" s="30">
        <f>E157</f>
        <v>0</v>
      </c>
      <c r="F156" s="101"/>
      <c r="G156" s="101"/>
      <c r="H156" s="101"/>
      <c r="I156" s="101"/>
    </row>
    <row r="157" spans="1:9" s="6" customFormat="1" ht="42.75" customHeight="1">
      <c r="A157" s="79" t="s">
        <v>358</v>
      </c>
      <c r="B157" s="124" t="s">
        <v>359</v>
      </c>
      <c r="C157" s="31">
        <v>200</v>
      </c>
      <c r="D157" s="31">
        <v>0</v>
      </c>
      <c r="E157" s="31">
        <v>0</v>
      </c>
      <c r="F157" s="101"/>
      <c r="G157" s="101"/>
      <c r="H157" s="101"/>
      <c r="I157" s="101"/>
    </row>
    <row r="158" spans="1:9" s="10" customFormat="1" ht="12.75">
      <c r="A158" s="61" t="s">
        <v>172</v>
      </c>
      <c r="B158" s="8" t="s">
        <v>173</v>
      </c>
      <c r="C158" s="62">
        <f>C159</f>
        <v>44434.1</v>
      </c>
      <c r="D158" s="30">
        <f>D159</f>
        <v>14102.7</v>
      </c>
      <c r="E158" s="30">
        <f>E159</f>
        <v>11845.099999999999</v>
      </c>
      <c r="F158" s="102"/>
      <c r="G158" s="102"/>
      <c r="H158" s="102"/>
      <c r="I158" s="102"/>
    </row>
    <row r="159" spans="1:9" s="6" customFormat="1" ht="12.75">
      <c r="A159" s="14" t="s">
        <v>306</v>
      </c>
      <c r="B159" s="3" t="s">
        <v>174</v>
      </c>
      <c r="C159" s="31">
        <f>C160+C161+C162+C163+C164+C165+C166+C167+C168+C169</f>
        <v>44434.1</v>
      </c>
      <c r="D159" s="31">
        <f>D160+D161+D162+D163+D164+D165+D166+D167+D168+D169</f>
        <v>14102.7</v>
      </c>
      <c r="E159" s="31">
        <f>E160+E161+E162+E163+E164+E165+E166+E167+E168+E169</f>
        <v>11845.099999999999</v>
      </c>
      <c r="F159" s="101"/>
      <c r="G159" s="101"/>
      <c r="H159" s="101"/>
      <c r="I159" s="101"/>
    </row>
    <row r="160" spans="1:9" s="6" customFormat="1" ht="33" customHeight="1">
      <c r="A160" s="110" t="s">
        <v>307</v>
      </c>
      <c r="B160" s="3" t="s">
        <v>174</v>
      </c>
      <c r="C160" s="31">
        <v>0</v>
      </c>
      <c r="D160" s="31">
        <v>7470</v>
      </c>
      <c r="E160" s="31">
        <v>1234.4</v>
      </c>
      <c r="F160" s="101"/>
      <c r="G160" s="101"/>
      <c r="H160" s="101"/>
      <c r="I160" s="101"/>
    </row>
    <row r="161" spans="1:9" s="6" customFormat="1" ht="38.25" customHeight="1">
      <c r="A161" s="110" t="s">
        <v>308</v>
      </c>
      <c r="B161" s="3" t="s">
        <v>174</v>
      </c>
      <c r="C161" s="31">
        <v>3563</v>
      </c>
      <c r="D161" s="31">
        <v>3563</v>
      </c>
      <c r="E161" s="31">
        <v>3563</v>
      </c>
      <c r="F161" s="101"/>
      <c r="G161" s="101"/>
      <c r="H161" s="101"/>
      <c r="I161" s="101"/>
    </row>
    <row r="162" spans="1:9" s="6" customFormat="1" ht="21" customHeight="1">
      <c r="A162" s="5" t="s">
        <v>321</v>
      </c>
      <c r="B162" s="3" t="s">
        <v>174</v>
      </c>
      <c r="C162" s="31">
        <v>70</v>
      </c>
      <c r="D162" s="31">
        <v>0</v>
      </c>
      <c r="E162" s="31">
        <v>0</v>
      </c>
      <c r="F162" s="101"/>
      <c r="G162" s="101"/>
      <c r="H162" s="101"/>
      <c r="I162" s="101"/>
    </row>
    <row r="163" spans="1:9" s="6" customFormat="1" ht="12.75">
      <c r="A163" s="110" t="s">
        <v>309</v>
      </c>
      <c r="B163" s="3" t="s">
        <v>174</v>
      </c>
      <c r="C163" s="31">
        <v>238.7</v>
      </c>
      <c r="D163" s="31">
        <v>238.7</v>
      </c>
      <c r="E163" s="31">
        <v>238.7</v>
      </c>
      <c r="F163" s="101"/>
      <c r="G163" s="101"/>
      <c r="H163" s="101"/>
      <c r="I163" s="101"/>
    </row>
    <row r="164" spans="1:9" s="6" customFormat="1" ht="12.75">
      <c r="A164" s="110" t="s">
        <v>310</v>
      </c>
      <c r="B164" s="3" t="s">
        <v>174</v>
      </c>
      <c r="C164" s="31">
        <v>411</v>
      </c>
      <c r="D164" s="31">
        <v>411</v>
      </c>
      <c r="E164" s="31">
        <v>411</v>
      </c>
      <c r="F164" s="101"/>
      <c r="G164" s="101"/>
      <c r="H164" s="101"/>
      <c r="I164" s="101"/>
    </row>
    <row r="165" spans="1:9" s="6" customFormat="1" ht="12.75">
      <c r="A165" s="110" t="s">
        <v>311</v>
      </c>
      <c r="B165" s="3" t="s">
        <v>174</v>
      </c>
      <c r="C165" s="31">
        <v>5</v>
      </c>
      <c r="D165" s="31">
        <v>0</v>
      </c>
      <c r="E165" s="31">
        <v>0</v>
      </c>
      <c r="F165" s="101"/>
      <c r="G165" s="101"/>
      <c r="H165" s="101"/>
      <c r="I165" s="101"/>
    </row>
    <row r="166" spans="1:9" s="6" customFormat="1" ht="26.25">
      <c r="A166" s="110" t="s">
        <v>312</v>
      </c>
      <c r="B166" s="3" t="s">
        <v>174</v>
      </c>
      <c r="C166" s="31">
        <v>350</v>
      </c>
      <c r="D166" s="31">
        <v>350</v>
      </c>
      <c r="E166" s="31">
        <v>350</v>
      </c>
      <c r="F166" s="101"/>
      <c r="G166" s="101"/>
      <c r="H166" s="101"/>
      <c r="I166" s="101"/>
    </row>
    <row r="167" spans="1:9" s="6" customFormat="1" ht="26.25">
      <c r="A167" s="110" t="s">
        <v>313</v>
      </c>
      <c r="B167" s="3" t="s">
        <v>174</v>
      </c>
      <c r="C167" s="31">
        <v>0</v>
      </c>
      <c r="D167" s="31">
        <v>2070</v>
      </c>
      <c r="E167" s="31">
        <v>6048</v>
      </c>
      <c r="F167" s="101"/>
      <c r="G167" s="101"/>
      <c r="H167" s="101"/>
      <c r="I167" s="101"/>
    </row>
    <row r="168" spans="1:9" s="6" customFormat="1" ht="26.25">
      <c r="A168" s="125" t="s">
        <v>362</v>
      </c>
      <c r="B168" s="3" t="s">
        <v>174</v>
      </c>
      <c r="C168" s="31">
        <v>1250</v>
      </c>
      <c r="D168" s="31">
        <v>0</v>
      </c>
      <c r="E168" s="31">
        <v>0</v>
      </c>
      <c r="F168" s="101"/>
      <c r="G168" s="101"/>
      <c r="H168" s="101"/>
      <c r="I168" s="101"/>
    </row>
    <row r="169" spans="1:9" s="6" customFormat="1" ht="26.25">
      <c r="A169" s="126" t="s">
        <v>363</v>
      </c>
      <c r="B169" s="3" t="s">
        <v>174</v>
      </c>
      <c r="C169" s="31">
        <v>38546.4</v>
      </c>
      <c r="D169" s="31">
        <v>0</v>
      </c>
      <c r="E169" s="31">
        <v>0</v>
      </c>
      <c r="F169" s="101"/>
      <c r="G169" s="101"/>
      <c r="H169" s="101"/>
      <c r="I169" s="101"/>
    </row>
    <row r="170" spans="1:9" s="39" customFormat="1" ht="12.75">
      <c r="A170" s="37" t="s">
        <v>163</v>
      </c>
      <c r="B170" s="38" t="s">
        <v>162</v>
      </c>
      <c r="C170" s="33">
        <f>C172+C174+C210+C212+C214+C216+C218+C220+C222+C224+C226+C230+C207+C228</f>
        <v>758059.4999999997</v>
      </c>
      <c r="D170" s="33">
        <f>D172+D174+D210+D212+D214+D216+D218+D220+D222+D224+D226+D230+D207+D228</f>
        <v>756550.9999999997</v>
      </c>
      <c r="E170" s="33">
        <f>E172+E174+E210+E212+E214+E216+E218+E220+E222+E224+E226+E230+E207+E228</f>
        <v>759718.0999999996</v>
      </c>
      <c r="F170" s="101"/>
      <c r="G170" s="101"/>
      <c r="H170" s="101"/>
      <c r="I170" s="101"/>
    </row>
    <row r="171" spans="1:9" s="44" customFormat="1" ht="45" customHeight="1">
      <c r="A171" s="37" t="s">
        <v>178</v>
      </c>
      <c r="B171" s="8" t="s">
        <v>177</v>
      </c>
      <c r="C171" s="33">
        <f>C172</f>
        <v>357.2</v>
      </c>
      <c r="D171" s="33">
        <f>D172</f>
        <v>357.2</v>
      </c>
      <c r="E171" s="33">
        <f>E172</f>
        <v>357.2</v>
      </c>
      <c r="F171" s="102"/>
      <c r="G171" s="102"/>
      <c r="H171" s="102"/>
      <c r="I171" s="102"/>
    </row>
    <row r="172" spans="1:9" s="6" customFormat="1" ht="47.25" customHeight="1">
      <c r="A172" s="14" t="s">
        <v>115</v>
      </c>
      <c r="B172" s="3" t="s">
        <v>149</v>
      </c>
      <c r="C172" s="31">
        <v>357.2</v>
      </c>
      <c r="D172" s="31">
        <v>357.2</v>
      </c>
      <c r="E172" s="31">
        <v>357.2</v>
      </c>
      <c r="F172" s="101"/>
      <c r="G172" s="101"/>
      <c r="H172" s="101"/>
      <c r="I172" s="101"/>
    </row>
    <row r="173" spans="1:9" s="45" customFormat="1" ht="33" customHeight="1">
      <c r="A173" s="13" t="s">
        <v>180</v>
      </c>
      <c r="B173" s="34" t="s">
        <v>179</v>
      </c>
      <c r="C173" s="30">
        <f>C174</f>
        <v>657466.9999999998</v>
      </c>
      <c r="D173" s="30">
        <f>D174</f>
        <v>654243.9999999998</v>
      </c>
      <c r="E173" s="30">
        <f>E174</f>
        <v>654223.9999999998</v>
      </c>
      <c r="F173" s="104"/>
      <c r="G173" s="104"/>
      <c r="H173" s="104"/>
      <c r="I173" s="104"/>
    </row>
    <row r="174" spans="1:9" ht="26.25">
      <c r="A174" s="14" t="s">
        <v>150</v>
      </c>
      <c r="B174" s="35" t="s">
        <v>151</v>
      </c>
      <c r="C174" s="31">
        <f>C175+C176+C177+C178+C179+C180+C181+C182+C183+C184+C185+C186+C187+C188+C189+C190+C191+C192+C193+C194+C195+C196+C197+C198+C199+C200+C201+C202+C203+C204+C205+C206</f>
        <v>657466.9999999998</v>
      </c>
      <c r="D174" s="31">
        <f>D175+D176+D177+D178+D179+D180+D181+D182+D183+D184+D185+D186+D187+D188+D189+D190+D191+D192+D193+D194+D195+D196+D197+D198+D199+D200+D201+D202+D203+D204+D205+D206</f>
        <v>654243.9999999998</v>
      </c>
      <c r="E174" s="31">
        <f>E175+E176+E177+E178+E179+E180+E181+E182+E183+E184+E185+E186+E187+E188+E189+E190+E191+E192+E193+E194+E195+E196+E197+E198+E199+E200+E201+E202+E203+E204+E205+E206</f>
        <v>654223.9999999998</v>
      </c>
      <c r="F174" s="103"/>
      <c r="G174" s="103"/>
      <c r="H174" s="103"/>
      <c r="I174" s="103"/>
    </row>
    <row r="175" spans="1:9" ht="81" customHeight="1">
      <c r="A175" s="118" t="s">
        <v>343</v>
      </c>
      <c r="B175" s="35" t="s">
        <v>151</v>
      </c>
      <c r="C175" s="31">
        <v>2204.3</v>
      </c>
      <c r="D175" s="31">
        <v>2204.3</v>
      </c>
      <c r="E175" s="31">
        <v>2204.3</v>
      </c>
      <c r="F175" s="103"/>
      <c r="G175" s="103"/>
      <c r="H175" s="103"/>
      <c r="I175" s="103"/>
    </row>
    <row r="176" spans="1:9" ht="36.75" customHeight="1">
      <c r="A176" s="114" t="s">
        <v>342</v>
      </c>
      <c r="B176" s="35" t="s">
        <v>151</v>
      </c>
      <c r="C176" s="31">
        <v>59.6</v>
      </c>
      <c r="D176" s="31">
        <v>59.6</v>
      </c>
      <c r="E176" s="31">
        <v>59.6</v>
      </c>
      <c r="F176" s="103"/>
      <c r="G176" s="103"/>
      <c r="H176" s="103"/>
      <c r="I176" s="103"/>
    </row>
    <row r="177" spans="1:5" ht="39">
      <c r="A177" s="15" t="s">
        <v>116</v>
      </c>
      <c r="B177" s="35" t="s">
        <v>151</v>
      </c>
      <c r="C177" s="32">
        <v>3555</v>
      </c>
      <c r="D177" s="32">
        <v>3555</v>
      </c>
      <c r="E177" s="32">
        <v>3555</v>
      </c>
    </row>
    <row r="178" spans="1:5" ht="25.5" customHeight="1">
      <c r="A178" s="105" t="s">
        <v>314</v>
      </c>
      <c r="B178" s="35" t="s">
        <v>151</v>
      </c>
      <c r="C178" s="32">
        <v>2280</v>
      </c>
      <c r="D178" s="32">
        <v>2280</v>
      </c>
      <c r="E178" s="32">
        <v>2280</v>
      </c>
    </row>
    <row r="179" spans="1:5" ht="52.5">
      <c r="A179" s="15" t="s">
        <v>117</v>
      </c>
      <c r="B179" s="35" t="s">
        <v>151</v>
      </c>
      <c r="C179" s="32">
        <v>2832.1</v>
      </c>
      <c r="D179" s="65">
        <v>2832.1</v>
      </c>
      <c r="E179" s="32">
        <v>2832.1</v>
      </c>
    </row>
    <row r="180" spans="1:5" ht="105">
      <c r="A180" s="15" t="s">
        <v>118</v>
      </c>
      <c r="B180" s="35" t="s">
        <v>151</v>
      </c>
      <c r="C180" s="65">
        <v>26.9</v>
      </c>
      <c r="D180" s="32">
        <v>26.9</v>
      </c>
      <c r="E180" s="32">
        <v>26.9</v>
      </c>
    </row>
    <row r="181" spans="1:5" ht="39">
      <c r="A181" s="15" t="s">
        <v>119</v>
      </c>
      <c r="B181" s="35" t="s">
        <v>151</v>
      </c>
      <c r="C181" s="65">
        <v>41</v>
      </c>
      <c r="D181" s="32">
        <v>41</v>
      </c>
      <c r="E181" s="32">
        <v>41</v>
      </c>
    </row>
    <row r="182" spans="1:5" ht="56.25" customHeight="1">
      <c r="A182" s="79" t="s">
        <v>212</v>
      </c>
      <c r="B182" s="35" t="s">
        <v>151</v>
      </c>
      <c r="C182" s="32">
        <f>478-50</f>
        <v>428</v>
      </c>
      <c r="D182" s="65">
        <v>478</v>
      </c>
      <c r="E182" s="32">
        <v>478</v>
      </c>
    </row>
    <row r="183" spans="1:5" ht="66">
      <c r="A183" s="15" t="s">
        <v>120</v>
      </c>
      <c r="B183" s="35" t="s">
        <v>151</v>
      </c>
      <c r="C183" s="32">
        <v>499</v>
      </c>
      <c r="D183" s="32">
        <v>499</v>
      </c>
      <c r="E183" s="32">
        <v>499</v>
      </c>
    </row>
    <row r="184" spans="1:5" ht="66">
      <c r="A184" s="119" t="s">
        <v>344</v>
      </c>
      <c r="B184" s="35" t="s">
        <v>151</v>
      </c>
      <c r="C184" s="32">
        <v>82956.9</v>
      </c>
      <c r="D184" s="32">
        <v>82956.9</v>
      </c>
      <c r="E184" s="32">
        <v>82956.9</v>
      </c>
    </row>
    <row r="185" spans="1:5" ht="52.5">
      <c r="A185" s="15" t="s">
        <v>121</v>
      </c>
      <c r="B185" s="35" t="s">
        <v>151</v>
      </c>
      <c r="C185" s="32">
        <v>13533.4</v>
      </c>
      <c r="D185" s="32">
        <v>13533.4</v>
      </c>
      <c r="E185" s="32">
        <v>13533.4</v>
      </c>
    </row>
    <row r="186" spans="1:5" ht="66">
      <c r="A186" s="16" t="s">
        <v>122</v>
      </c>
      <c r="B186" s="35" t="s">
        <v>151</v>
      </c>
      <c r="C186" s="32">
        <v>37</v>
      </c>
      <c r="D186" s="32">
        <v>37</v>
      </c>
      <c r="E186" s="32">
        <v>37</v>
      </c>
    </row>
    <row r="187" spans="1:5" ht="27" thickBot="1">
      <c r="A187" s="15" t="s">
        <v>123</v>
      </c>
      <c r="B187" s="35" t="s">
        <v>151</v>
      </c>
      <c r="C187" s="32">
        <v>19921.9</v>
      </c>
      <c r="D187" s="32">
        <v>19921.9</v>
      </c>
      <c r="E187" s="32">
        <v>19921.9</v>
      </c>
    </row>
    <row r="188" spans="1:5" ht="39.75" thickBot="1">
      <c r="A188" s="17" t="s">
        <v>124</v>
      </c>
      <c r="B188" s="35" t="s">
        <v>151</v>
      </c>
      <c r="C188" s="32">
        <f>172810-52</f>
        <v>172758</v>
      </c>
      <c r="D188" s="32">
        <v>172810</v>
      </c>
      <c r="E188" s="32">
        <v>172810</v>
      </c>
    </row>
    <row r="189" spans="1:5" ht="27" thickBot="1">
      <c r="A189" s="18" t="s">
        <v>125</v>
      </c>
      <c r="B189" s="35" t="s">
        <v>151</v>
      </c>
      <c r="C189" s="32">
        <v>34911.1</v>
      </c>
      <c r="D189" s="32">
        <v>34911.1</v>
      </c>
      <c r="E189" s="32">
        <v>34911.1</v>
      </c>
    </row>
    <row r="190" spans="1:5" ht="53.25" thickBot="1">
      <c r="A190" s="18" t="s">
        <v>126</v>
      </c>
      <c r="B190" s="35" t="s">
        <v>151</v>
      </c>
      <c r="C190" s="32">
        <f>273520+3845</f>
        <v>277365</v>
      </c>
      <c r="D190" s="32">
        <v>273520</v>
      </c>
      <c r="E190" s="32">
        <v>273520</v>
      </c>
    </row>
    <row r="191" spans="1:5" ht="27" thickBot="1">
      <c r="A191" s="18" t="s">
        <v>127</v>
      </c>
      <c r="B191" s="35" t="s">
        <v>151</v>
      </c>
      <c r="C191" s="32">
        <v>2533.5</v>
      </c>
      <c r="D191" s="32">
        <v>2533.5</v>
      </c>
      <c r="E191" s="32">
        <v>2533.5</v>
      </c>
    </row>
    <row r="192" spans="1:5" ht="12.75">
      <c r="A192" s="16" t="s">
        <v>128</v>
      </c>
      <c r="B192" s="35" t="s">
        <v>151</v>
      </c>
      <c r="C192" s="32">
        <v>1905.5</v>
      </c>
      <c r="D192" s="65">
        <v>1905.5</v>
      </c>
      <c r="E192" s="32">
        <v>1905.5</v>
      </c>
    </row>
    <row r="193" spans="1:5" ht="66">
      <c r="A193" s="16" t="s">
        <v>129</v>
      </c>
      <c r="B193" s="35" t="s">
        <v>151</v>
      </c>
      <c r="C193" s="32">
        <f>1570.2-500</f>
        <v>1070.2</v>
      </c>
      <c r="D193" s="32">
        <v>1570.2</v>
      </c>
      <c r="E193" s="32">
        <v>1570.2</v>
      </c>
    </row>
    <row r="194" spans="1:5" ht="39">
      <c r="A194" s="16" t="s">
        <v>130</v>
      </c>
      <c r="B194" s="35" t="s">
        <v>151</v>
      </c>
      <c r="C194" s="32">
        <v>108</v>
      </c>
      <c r="D194" s="65">
        <v>108</v>
      </c>
      <c r="E194" s="32">
        <v>108</v>
      </c>
    </row>
    <row r="195" spans="1:5" ht="92.25">
      <c r="A195" s="41" t="s">
        <v>176</v>
      </c>
      <c r="B195" s="35" t="s">
        <v>151</v>
      </c>
      <c r="C195" s="32">
        <f>2507.3+296.9</f>
        <v>2804.2000000000003</v>
      </c>
      <c r="D195" s="32">
        <f>C195</f>
        <v>2804.2000000000003</v>
      </c>
      <c r="E195" s="32">
        <f>D195</f>
        <v>2804.2000000000003</v>
      </c>
    </row>
    <row r="196" spans="1:5" ht="39">
      <c r="A196" s="16" t="s">
        <v>131</v>
      </c>
      <c r="B196" s="35" t="s">
        <v>151</v>
      </c>
      <c r="C196" s="32">
        <v>300</v>
      </c>
      <c r="D196" s="32">
        <v>300</v>
      </c>
      <c r="E196" s="32">
        <v>300</v>
      </c>
    </row>
    <row r="197" spans="1:5" ht="12.75">
      <c r="A197" s="41" t="s">
        <v>206</v>
      </c>
      <c r="B197" s="67" t="s">
        <v>151</v>
      </c>
      <c r="C197" s="32">
        <v>2698</v>
      </c>
      <c r="D197" s="65">
        <v>2698</v>
      </c>
      <c r="E197" s="32">
        <v>2698</v>
      </c>
    </row>
    <row r="198" spans="1:5" ht="78.75">
      <c r="A198" s="42" t="s">
        <v>175</v>
      </c>
      <c r="B198" s="35" t="s">
        <v>151</v>
      </c>
      <c r="C198" s="32">
        <v>150</v>
      </c>
      <c r="D198" s="65">
        <v>150</v>
      </c>
      <c r="E198" s="32">
        <v>150</v>
      </c>
    </row>
    <row r="199" spans="1:5" ht="39">
      <c r="A199" s="19" t="s">
        <v>132</v>
      </c>
      <c r="B199" s="35" t="s">
        <v>151</v>
      </c>
      <c r="C199" s="32">
        <v>20147.6</v>
      </c>
      <c r="D199" s="32">
        <v>20147.6</v>
      </c>
      <c r="E199" s="32">
        <v>20147.6</v>
      </c>
    </row>
    <row r="200" spans="1:5" ht="26.25">
      <c r="A200" s="20" t="s">
        <v>133</v>
      </c>
      <c r="B200" s="35" t="s">
        <v>151</v>
      </c>
      <c r="C200" s="32">
        <v>5067.1</v>
      </c>
      <c r="D200" s="32">
        <v>5067.1</v>
      </c>
      <c r="E200" s="32">
        <v>5067.1</v>
      </c>
    </row>
    <row r="201" spans="1:5" ht="26.25">
      <c r="A201" s="16" t="s">
        <v>134</v>
      </c>
      <c r="B201" s="35" t="s">
        <v>151</v>
      </c>
      <c r="C201" s="32">
        <v>19.7</v>
      </c>
      <c r="D201" s="32">
        <v>19.7</v>
      </c>
      <c r="E201" s="32">
        <v>19.7</v>
      </c>
    </row>
    <row r="202" spans="1:5" ht="26.25">
      <c r="A202" s="16" t="s">
        <v>135</v>
      </c>
      <c r="B202" s="35" t="s">
        <v>151</v>
      </c>
      <c r="C202" s="32">
        <v>43</v>
      </c>
      <c r="D202" s="32">
        <v>43</v>
      </c>
      <c r="E202" s="32">
        <v>43</v>
      </c>
    </row>
    <row r="203" spans="1:5" ht="12.75">
      <c r="A203" s="16" t="s">
        <v>136</v>
      </c>
      <c r="B203" s="35" t="s">
        <v>151</v>
      </c>
      <c r="C203" s="32">
        <v>115</v>
      </c>
      <c r="D203" s="32">
        <v>115</v>
      </c>
      <c r="E203" s="32">
        <v>115</v>
      </c>
    </row>
    <row r="204" spans="1:5" ht="26.25">
      <c r="A204" s="21" t="s">
        <v>137</v>
      </c>
      <c r="B204" s="35" t="s">
        <v>151</v>
      </c>
      <c r="C204" s="32">
        <v>0</v>
      </c>
      <c r="D204" s="32">
        <v>20</v>
      </c>
      <c r="E204" s="32">
        <v>0</v>
      </c>
    </row>
    <row r="205" spans="1:5" ht="52.5">
      <c r="A205" s="120" t="s">
        <v>345</v>
      </c>
      <c r="B205" s="35" t="s">
        <v>151</v>
      </c>
      <c r="C205" s="32">
        <v>6446.8</v>
      </c>
      <c r="D205" s="32">
        <v>6446.8</v>
      </c>
      <c r="E205" s="32">
        <v>6446.8</v>
      </c>
    </row>
    <row r="206" spans="1:5" ht="26.25">
      <c r="A206" s="121" t="s">
        <v>346</v>
      </c>
      <c r="B206" s="35" t="s">
        <v>151</v>
      </c>
      <c r="C206" s="32">
        <v>649.2</v>
      </c>
      <c r="D206" s="32">
        <v>649.2</v>
      </c>
      <c r="E206" s="32">
        <v>649.2</v>
      </c>
    </row>
    <row r="207" spans="1:5" ht="39">
      <c r="A207" s="58" t="s">
        <v>203</v>
      </c>
      <c r="B207" s="34" t="s">
        <v>204</v>
      </c>
      <c r="C207" s="66">
        <f>C208</f>
        <v>19890</v>
      </c>
      <c r="D207" s="48">
        <f>D208</f>
        <v>19890</v>
      </c>
      <c r="E207" s="48">
        <f>E208</f>
        <v>19890</v>
      </c>
    </row>
    <row r="208" spans="1:5" ht="39">
      <c r="A208" s="57" t="s">
        <v>203</v>
      </c>
      <c r="B208" s="35" t="s">
        <v>205</v>
      </c>
      <c r="C208" s="32">
        <v>19890</v>
      </c>
      <c r="D208" s="32">
        <v>19890</v>
      </c>
      <c r="E208" s="32">
        <v>19890</v>
      </c>
    </row>
    <row r="209" spans="1:5" s="45" customFormat="1" ht="63" customHeight="1">
      <c r="A209" s="47" t="s">
        <v>182</v>
      </c>
      <c r="B209" s="29" t="s">
        <v>181</v>
      </c>
      <c r="C209" s="48">
        <f>C210</f>
        <v>1433.2</v>
      </c>
      <c r="D209" s="48">
        <f>D210</f>
        <v>1433.2</v>
      </c>
      <c r="E209" s="48">
        <f>E210</f>
        <v>1433.2</v>
      </c>
    </row>
    <row r="210" spans="1:5" ht="52.5">
      <c r="A210" s="46" t="s">
        <v>138</v>
      </c>
      <c r="B210" s="40" t="s">
        <v>152</v>
      </c>
      <c r="C210" s="43">
        <v>1433.2</v>
      </c>
      <c r="D210" s="43">
        <v>1433.2</v>
      </c>
      <c r="E210" s="43">
        <v>1433.2</v>
      </c>
    </row>
    <row r="211" spans="1:5" ht="60" customHeight="1">
      <c r="A211" s="22" t="s">
        <v>183</v>
      </c>
      <c r="B211" s="29" t="s">
        <v>184</v>
      </c>
      <c r="C211" s="33">
        <f>C212</f>
        <v>8239</v>
      </c>
      <c r="D211" s="33">
        <f>D212</f>
        <v>9271</v>
      </c>
      <c r="E211" s="33">
        <f>E212</f>
        <v>9332</v>
      </c>
    </row>
    <row r="212" spans="1:5" ht="39">
      <c r="A212" s="49" t="s">
        <v>139</v>
      </c>
      <c r="B212" s="6" t="s">
        <v>153</v>
      </c>
      <c r="C212" s="50">
        <v>8239</v>
      </c>
      <c r="D212" s="50">
        <v>9271</v>
      </c>
      <c r="E212" s="50">
        <v>9332</v>
      </c>
    </row>
    <row r="213" spans="1:5" s="45" customFormat="1" ht="39">
      <c r="A213" s="22" t="s">
        <v>197</v>
      </c>
      <c r="B213" s="29" t="s">
        <v>199</v>
      </c>
      <c r="C213" s="33">
        <f>C214</f>
        <v>10.8</v>
      </c>
      <c r="D213" s="33">
        <f>D214</f>
        <v>11.6</v>
      </c>
      <c r="E213" s="33">
        <f>E214</f>
        <v>93</v>
      </c>
    </row>
    <row r="214" spans="1:5" ht="40.5" customHeight="1">
      <c r="A214" s="46" t="s">
        <v>198</v>
      </c>
      <c r="B214" s="40" t="s">
        <v>200</v>
      </c>
      <c r="C214" s="43">
        <v>10.8</v>
      </c>
      <c r="D214" s="43">
        <v>11.6</v>
      </c>
      <c r="E214" s="43">
        <v>93</v>
      </c>
    </row>
    <row r="215" spans="1:5" s="45" customFormat="1" ht="40.5" customHeight="1">
      <c r="A215" s="22" t="s">
        <v>347</v>
      </c>
      <c r="B215" s="29" t="s">
        <v>348</v>
      </c>
      <c r="C215" s="33">
        <f>C216</f>
        <v>654.7</v>
      </c>
      <c r="D215" s="33">
        <f>D216</f>
        <v>0</v>
      </c>
      <c r="E215" s="33">
        <f>E216</f>
        <v>0</v>
      </c>
    </row>
    <row r="216" spans="1:5" ht="40.5" customHeight="1">
      <c r="A216" s="46" t="s">
        <v>349</v>
      </c>
      <c r="B216" s="40" t="s">
        <v>350</v>
      </c>
      <c r="C216" s="43">
        <v>654.7</v>
      </c>
      <c r="D216" s="43">
        <v>0</v>
      </c>
      <c r="E216" s="43">
        <v>0</v>
      </c>
    </row>
    <row r="217" spans="1:5" s="45" customFormat="1" ht="52.5">
      <c r="A217" s="22" t="s">
        <v>185</v>
      </c>
      <c r="B217" s="29" t="s">
        <v>186</v>
      </c>
      <c r="C217" s="33">
        <f>C218</f>
        <v>0</v>
      </c>
      <c r="D217" s="33">
        <f>D218</f>
        <v>0</v>
      </c>
      <c r="E217" s="33">
        <f>E218</f>
        <v>654.7</v>
      </c>
    </row>
    <row r="218" spans="1:5" ht="52.5">
      <c r="A218" s="46" t="s">
        <v>140</v>
      </c>
      <c r="B218" s="40" t="s">
        <v>154</v>
      </c>
      <c r="C218" s="43">
        <v>0</v>
      </c>
      <c r="D218" s="43">
        <v>0</v>
      </c>
      <c r="E218" s="43">
        <v>654.7</v>
      </c>
    </row>
    <row r="219" spans="1:5" s="45" customFormat="1" ht="33" customHeight="1">
      <c r="A219" s="22" t="s">
        <v>187</v>
      </c>
      <c r="B219" s="29" t="s">
        <v>190</v>
      </c>
      <c r="C219" s="33">
        <f>C220</f>
        <v>700</v>
      </c>
      <c r="D219" s="33">
        <f>D220</f>
        <v>700</v>
      </c>
      <c r="E219" s="33">
        <f>E220</f>
        <v>700</v>
      </c>
    </row>
    <row r="220" spans="1:5" ht="30" customHeight="1">
      <c r="A220" s="46" t="s">
        <v>141</v>
      </c>
      <c r="B220" s="40" t="s">
        <v>155</v>
      </c>
      <c r="C220" s="43">
        <v>700</v>
      </c>
      <c r="D220" s="43">
        <v>700</v>
      </c>
      <c r="E220" s="43">
        <v>700</v>
      </c>
    </row>
    <row r="221" spans="1:5" s="45" customFormat="1" ht="55.5" customHeight="1">
      <c r="A221" s="22" t="s">
        <v>188</v>
      </c>
      <c r="B221" s="29" t="s">
        <v>189</v>
      </c>
      <c r="C221" s="33">
        <f>C222</f>
        <v>351</v>
      </c>
      <c r="D221" s="33">
        <f>D222</f>
        <v>362</v>
      </c>
      <c r="E221" s="33">
        <f>E222</f>
        <v>376</v>
      </c>
    </row>
    <row r="222" spans="1:5" ht="52.5">
      <c r="A222" s="14" t="s">
        <v>142</v>
      </c>
      <c r="B222" s="40" t="s">
        <v>156</v>
      </c>
      <c r="C222" s="31">
        <v>351</v>
      </c>
      <c r="D222" s="31">
        <v>362</v>
      </c>
      <c r="E222" s="31">
        <v>376</v>
      </c>
    </row>
    <row r="223" spans="1:5" s="45" customFormat="1" ht="39">
      <c r="A223" s="13" t="s">
        <v>191</v>
      </c>
      <c r="B223" s="29" t="s">
        <v>192</v>
      </c>
      <c r="C223" s="30">
        <f>C224</f>
        <v>19</v>
      </c>
      <c r="D223" s="30">
        <f>D224</f>
        <v>19</v>
      </c>
      <c r="E223" s="30">
        <f>E224</f>
        <v>19</v>
      </c>
    </row>
    <row r="224" spans="1:5" ht="39">
      <c r="A224" s="14" t="s">
        <v>143</v>
      </c>
      <c r="B224" s="40" t="s">
        <v>157</v>
      </c>
      <c r="C224" s="31">
        <v>19</v>
      </c>
      <c r="D224" s="31">
        <v>19</v>
      </c>
      <c r="E224" s="31">
        <v>19</v>
      </c>
    </row>
    <row r="225" spans="1:5" s="45" customFormat="1" ht="66">
      <c r="A225" s="13" t="s">
        <v>193</v>
      </c>
      <c r="B225" s="29" t="s">
        <v>194</v>
      </c>
      <c r="C225" s="30">
        <f>C226</f>
        <v>28613</v>
      </c>
      <c r="D225" s="30">
        <f>D226</f>
        <v>29490</v>
      </c>
      <c r="E225" s="30">
        <f>E226</f>
        <v>30645</v>
      </c>
    </row>
    <row r="226" spans="1:5" ht="66">
      <c r="A226" s="14" t="s">
        <v>144</v>
      </c>
      <c r="B226" s="40" t="s">
        <v>158</v>
      </c>
      <c r="C226" s="31">
        <v>28613</v>
      </c>
      <c r="D226" s="31">
        <v>29490</v>
      </c>
      <c r="E226" s="31">
        <v>30645</v>
      </c>
    </row>
    <row r="227" spans="1:5" s="45" customFormat="1" ht="30" customHeight="1">
      <c r="A227" s="13" t="s">
        <v>371</v>
      </c>
      <c r="B227" s="29" t="s">
        <v>369</v>
      </c>
      <c r="C227" s="30">
        <f>C228</f>
        <v>739.6</v>
      </c>
      <c r="D227" s="30">
        <f>D228</f>
        <v>0</v>
      </c>
      <c r="E227" s="30">
        <f>E228</f>
        <v>0</v>
      </c>
    </row>
    <row r="228" spans="1:5" ht="24.75" customHeight="1">
      <c r="A228" s="114" t="s">
        <v>370</v>
      </c>
      <c r="B228" s="40" t="s">
        <v>368</v>
      </c>
      <c r="C228" s="31">
        <v>739.6</v>
      </c>
      <c r="D228" s="31">
        <v>0</v>
      </c>
      <c r="E228" s="31">
        <v>0</v>
      </c>
    </row>
    <row r="229" spans="1:5" s="45" customFormat="1" ht="39">
      <c r="A229" s="13" t="s">
        <v>195</v>
      </c>
      <c r="B229" s="29" t="s">
        <v>196</v>
      </c>
      <c r="C229" s="30">
        <f>C230</f>
        <v>39585</v>
      </c>
      <c r="D229" s="30">
        <f>D230</f>
        <v>40773</v>
      </c>
      <c r="E229" s="30">
        <f>E230</f>
        <v>41994</v>
      </c>
    </row>
    <row r="230" spans="1:5" ht="39">
      <c r="A230" s="14" t="s">
        <v>145</v>
      </c>
      <c r="B230" s="40" t="s">
        <v>159</v>
      </c>
      <c r="C230" s="31">
        <v>39585</v>
      </c>
      <c r="D230" s="31">
        <v>40773</v>
      </c>
      <c r="E230" s="31">
        <v>41994</v>
      </c>
    </row>
    <row r="231" spans="1:5" s="45" customFormat="1" ht="12.75">
      <c r="A231" s="13" t="s">
        <v>377</v>
      </c>
      <c r="B231" s="29" t="s">
        <v>376</v>
      </c>
      <c r="C231" s="30">
        <f>C232+C234</f>
        <v>19342.9</v>
      </c>
      <c r="D231" s="30">
        <f>D232+D234</f>
        <v>36607.3</v>
      </c>
      <c r="E231" s="30">
        <f>E232+E234</f>
        <v>90159.2</v>
      </c>
    </row>
    <row r="232" spans="1:5" s="45" customFormat="1" ht="45.75" customHeight="1">
      <c r="A232" s="13" t="s">
        <v>353</v>
      </c>
      <c r="B232" s="29" t="s">
        <v>351</v>
      </c>
      <c r="C232" s="30">
        <f>C233</f>
        <v>10710.6</v>
      </c>
      <c r="D232" s="30">
        <f>D233</f>
        <v>10710.5</v>
      </c>
      <c r="E232" s="30">
        <f>E233</f>
        <v>64262.4</v>
      </c>
    </row>
    <row r="233" spans="1:5" ht="45.75" customHeight="1">
      <c r="A233" s="14" t="s">
        <v>354</v>
      </c>
      <c r="B233" s="40" t="s">
        <v>352</v>
      </c>
      <c r="C233" s="31">
        <v>10710.6</v>
      </c>
      <c r="D233" s="31">
        <v>10710.5</v>
      </c>
      <c r="E233" s="31">
        <v>64262.4</v>
      </c>
    </row>
    <row r="234" spans="1:5" s="45" customFormat="1" ht="59.25" customHeight="1">
      <c r="A234" s="13" t="s">
        <v>375</v>
      </c>
      <c r="B234" s="128" t="s">
        <v>374</v>
      </c>
      <c r="C234" s="30">
        <f>C235</f>
        <v>8632.3</v>
      </c>
      <c r="D234" s="30">
        <f>D235</f>
        <v>25896.8</v>
      </c>
      <c r="E234" s="30">
        <f>E235</f>
        <v>25896.8</v>
      </c>
    </row>
    <row r="235" spans="1:5" ht="45.75" customHeight="1">
      <c r="A235" s="14" t="s">
        <v>372</v>
      </c>
      <c r="B235" s="124" t="s">
        <v>373</v>
      </c>
      <c r="C235" s="31">
        <v>8632.3</v>
      </c>
      <c r="D235" s="31">
        <v>25896.8</v>
      </c>
      <c r="E235" s="31">
        <f>D235</f>
        <v>25896.8</v>
      </c>
    </row>
    <row r="236" spans="1:5" ht="12.75">
      <c r="A236" s="13" t="s">
        <v>146</v>
      </c>
      <c r="B236" s="29" t="s">
        <v>160</v>
      </c>
      <c r="C236" s="30">
        <f aca="true" t="shared" si="1" ref="C236:E237">C237</f>
        <v>977.7</v>
      </c>
      <c r="D236" s="30">
        <f t="shared" si="1"/>
        <v>650</v>
      </c>
      <c r="E236" s="30">
        <f t="shared" si="1"/>
        <v>300</v>
      </c>
    </row>
    <row r="237" spans="1:5" ht="12.75">
      <c r="A237" s="14" t="s">
        <v>147</v>
      </c>
      <c r="B237" s="40" t="s">
        <v>315</v>
      </c>
      <c r="C237" s="31">
        <f t="shared" si="1"/>
        <v>977.7</v>
      </c>
      <c r="D237" s="31">
        <f t="shared" si="1"/>
        <v>650</v>
      </c>
      <c r="E237" s="31">
        <f t="shared" si="1"/>
        <v>300</v>
      </c>
    </row>
    <row r="238" spans="1:5" ht="12.75">
      <c r="A238" s="71" t="s">
        <v>147</v>
      </c>
      <c r="B238" s="56" t="s">
        <v>161</v>
      </c>
      <c r="C238" s="129">
        <v>977.7</v>
      </c>
      <c r="D238" s="129">
        <v>650</v>
      </c>
      <c r="E238" s="129">
        <v>300</v>
      </c>
    </row>
  </sheetData>
  <sheetProtection/>
  <mergeCells count="14">
    <mergeCell ref="B2:E2"/>
    <mergeCell ref="B3:E3"/>
    <mergeCell ref="B4:E4"/>
    <mergeCell ref="B6:E6"/>
    <mergeCell ref="B7:E7"/>
    <mergeCell ref="B8:E8"/>
    <mergeCell ref="B5:E5"/>
    <mergeCell ref="A18:E19"/>
    <mergeCell ref="B15:E15"/>
    <mergeCell ref="B10:E10"/>
    <mergeCell ref="B11:E11"/>
    <mergeCell ref="B12:E12"/>
    <mergeCell ref="B13:E13"/>
    <mergeCell ref="B14:E14"/>
  </mergeCells>
  <hyperlinks>
    <hyperlink ref="A84" r:id="rId1" display="consultantplus://offline/ref=4CCF608C73565D6BD6F5EA440E3CE3FD0BCFE275FF58AB3564F737F2913D0A3BCA31964F9694EAEF696F40BBDB7F938DC8E739CDA4AC710Fs2r8B"/>
    <hyperlink ref="A86" r:id="rId2" display="consultantplus://offline/ref=4CCF608C73565D6BD6F5EA440E3CE3FD0BCFE275FF58AB3564F737F2913D0A3BCA31964F9694EAEF696F40BBDB7F938DC8E739CDA4AC710Fs2r8B"/>
    <hyperlink ref="A88" r:id="rId3" display="consultantplus://offline/ref=EBC791A6230AC4944217D4DA8286B05B2500665DFDB9C4637EC8E0003A2C6AAD2D53541E55A943100D87B82508B69D5F231941A0338E365CP1sFB"/>
    <hyperlink ref="A92" r:id="rId4" display="consultantplus://offline/ref=EBC791A6230AC4944217D4DA8286B05B2500665DFDB9C4637EC8E0003A2C6AAD2D53541E55A943100D87B82508B69D5F231941A0338E365CP1sFB"/>
    <hyperlink ref="A98" r:id="rId5" display="consultantplus://offline/ref=EBC791A6230AC4944217D4DA8286B05B2500665DFDB9C4637EC8E0003A2C6AAD2D53541E55A943100D87B82508B69D5F231941A0338E365CP1sFB"/>
    <hyperlink ref="A103" r:id="rId6" display="consultantplus://offline/ref=EBC791A6230AC4944217D4DA8286B05B2500665DFDB9C4637EC8E0003A2C6AAD2D53541E55A943100D87B82508B69D5F231941A0338E365CP1sFB"/>
    <hyperlink ref="A104" r:id="rId7" display="consultantplus://offline/ref=13EE73D8FDD8DBF5555469AEDDA413E296E2F4C0E9CA2FE45A0B8D0FF4F9042595779FC72E9D5CFD2C80674D8FEF881159A56110A7CBAB2Ev1s4B"/>
    <hyperlink ref="A106" r:id="rId8" display="consultantplus://offline/ref=13EE73D8FDD8DBF5555469AEDDA413E296E2F4C0E9CA2FE45A0B8D0FF4F9042595779FC72E9D5CFD2C80674D8FEF881159A56110A7CBAB2Ev1s4B"/>
    <hyperlink ref="A107" r:id="rId9" display="consultantplus://offline/ref=13C240F24E8B7DB2EB1820326A0326D24DF4AC03A0E182C17CD19B329BB638E8A07A522ACFD97D2B4816F4C3A8795EA17FB3478044A3125AfBtCB"/>
    <hyperlink ref="A108" r:id="rId10" display="consultantplus://offline/ref=13C240F24E8B7DB2EB1820326A0326D24DF4AC03A0E182C17CD19B329BB638E8A07A522ACFD97D2B4816F4C3A8795EA17FB3478044A3125AfBtCB"/>
    <hyperlink ref="A113" r:id="rId11" display="consultantplus://offline/ref=EEE90C21D1E463AE6E9F4A0E7F1BBC0911BF9F63D9E8815CF3D7AE4ED22D5306F83F404832139B092C25586F1FE28498A2C8709824401320zFuBB"/>
    <hyperlink ref="A115" r:id="rId12" display="consultantplus://offline/ref=EEE90C21D1E463AE6E9F4A0E7F1BBC0911BF9F63D9E8815CF3D7AE4ED22D5306F83F404832139B092C25586F1FE28498A2C8709824401320zFuBB"/>
    <hyperlink ref="A85" r:id="rId13" display="consultantplus://offline/ref=4CCF608C73565D6BD6F5EA440E3CE3FD0BCFE275FF58AB3564F737F2913D0A3BCA31964F9694EAEF696F40BBDB7F938DC8E739CDA4AC710Fs2r8B"/>
    <hyperlink ref="A90" r:id="rId14" display="consultantplus://offline/ref=EBC791A6230AC4944217D4DA8286B05B2500665DFDB9C4637EC8E0003A2C6AAD2D53541E55A943100D87B82508B69D5F231941A0338E365CP1sFB"/>
    <hyperlink ref="A100" r:id="rId15" display="consultantplus://offline/ref=EBC791A6230AC4944217D4DA8286B05B2500665DFDB9C4637EC8E0003A2C6AAD2D53541E55A943100D87B82508B69D5F231941A0338E365CP1sFB"/>
    <hyperlink ref="A114" r:id="rId16" display="consultantplus://offline/ref=EEE90C21D1E463AE6E9F4A0E7F1BBC0911BF9F63D9E8815CF3D7AE4ED22D5306F83F404832139B092C25586F1FE28498A2C8709824401320zFuBB"/>
    <hyperlink ref="A149" r:id="rId17" display="consultantplus://offline/ref=C6F9AC1AD236DFF7BB177DF48178E3DB95FAB0C474CA650ED8E1ED1CFD0E74BE0AADCB5EF1F38B7F7A4C6E2301F4377411D96FBB057A1528SDSBC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2019-12-14T03:10:55Z</cp:lastPrinted>
  <dcterms:created xsi:type="dcterms:W3CDTF">2017-11-08T02:52:36Z</dcterms:created>
  <dcterms:modified xsi:type="dcterms:W3CDTF">2020-04-14T02:14:41Z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