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36" yWindow="684" windowWidth="726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<sst xmlns="http://schemas.openxmlformats.org/spreadsheetml/2006/main" count="514" uniqueCount="459">
  <si>
    <t>Наименование групп, подгрупп, статей, подстатей, элементов, программ (подпрограмм),  кодов экономической классификации доходов</t>
  </si>
  <si>
    <t>Код  бюджетной классификации</t>
  </si>
  <si>
    <t>Налоговые и неналоговые доходы</t>
  </si>
  <si>
    <t xml:space="preserve">1 00 00000 00 0000 000 </t>
  </si>
  <si>
    <t>Налог на доходы физических лиц</t>
  </si>
  <si>
    <t>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</si>
  <si>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</si>
  <si>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1 01 02010 01 0000 110</t>
  </si>
  <si>
    <t>1 01 02020 01 0000 110</t>
  </si>
  <si>
    <t>Налог на доходы физических лиц с доходов, полученных физическими лицами, в соответствии со статьей 228 Налогового кодекса Российской Федерации</t>
  </si>
  <si>
    <t>1 01 02030 01 0000 110</t>
  </si>
  <si>
    <t>1 01 02040 01 0000 110</t>
  </si>
  <si>
    <t>Налоги на товары (работы, услуги), реализуемые на территории Российской Федерации</t>
  </si>
  <si>
    <t>1 03 00000 00 0000 000</t>
  </si>
  <si>
    <t>Налоги на совокупный доход</t>
  </si>
  <si>
    <t>1 05 00000 00 0000 000</t>
  </si>
  <si>
    <t xml:space="preserve">Единый налог на вмененный доход для отдельных видов деятельности </t>
  </si>
  <si>
    <t>1 05 02000 02 0000 110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</si>
  <si>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</si>
  <si>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городских округов</t>
  </si>
  <si>
    <t>1 05 04010 02 0000 110</t>
  </si>
  <si>
    <t>Налоги на имущество</t>
  </si>
  <si>
    <t>1 06 00000 00 0000 000</t>
  </si>
  <si>
    <t>Налог на имущество физических лиц</t>
  </si>
  <si>
    <t>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</si>
  <si>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</si>
  <si>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1 06 01020 04 0000 110</t>
  </si>
  <si>
    <t>Транспортный налог</t>
  </si>
  <si>
    <t>Транспортный налог с организаций</t>
  </si>
  <si>
    <t>Транспортный налог с физических лиц</t>
  </si>
  <si>
    <t>Земельный налог</t>
  </si>
  <si>
    <t>1 06 06000 00 0000 110</t>
  </si>
  <si>
    <t>Земельный налог с физических лиц, обладающих земельным участком, расположенным в границах городских округов</t>
  </si>
  <si>
    <t>1 06 06042 04 0000 110</t>
  </si>
  <si>
    <t>Земельный налог с организаций, обладающих земельным участком, расположенным в границах городских округов</t>
  </si>
  <si>
    <t>1 06 06032 04 0000 110</t>
  </si>
  <si>
    <t xml:space="preserve">Государственная пошлина  </t>
  </si>
  <si>
    <t>1 08 00000 00 0000 000</t>
  </si>
  <si>
    <t>Государственная пошлина по делам, рассматриваемым  в судах общей юрисдикции, мировыми судьями (за исключением Верховного Суда Российской Федерации)</t>
  </si>
  <si>
    <t>1 08 03010 01 0000 110</t>
  </si>
  <si>
    <t>Задолженность и перерасчеты по отмененным налогам, сборам и иным обязательным платежам</t>
  </si>
  <si>
    <t>1 09 00000 00 0000 000</t>
  </si>
  <si>
    <t>Прочие местные налоги и сборы, мобилизуемые на территориях городских округов</t>
  </si>
  <si>
    <t>1 09 07052 04 0000 110</t>
  </si>
  <si>
    <t>НЕНАЛОГОВЫЕ ВСЕГО: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</si>
  <si>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</si>
  <si>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</si>
  <si>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1 11 05000 00 0000 120</t>
  </si>
  <si>
    <t>1 11 05012 04 0000 120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</si>
  <si>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 за исключением земельных участков муниципальных бюджетных и автономных учреждений) </t>
  </si>
  <si>
    <t>1 11 05024 04 0000 120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</si>
  <si>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 за исключением имущества бюджетных и  автономных учреждений )</t>
  </si>
  <si>
    <t>1 11 05034 04 0000 120</t>
  </si>
  <si>
    <t>Доходы от сдачи в аренду имущества, составляющего казну городских округов ( за исключением земельных участков)</t>
  </si>
  <si>
    <t>1 11 05074 04 0000 120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</si>
  <si>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</si>
  <si>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1 11 07014 04 0000 120</t>
  </si>
  <si>
    <t>1 11 09000 00 0000 120</t>
  </si>
  <si>
    <t>Прочие поступления от использования имущества, находящегося в собственности городских округов ( за исключением имущества муниципальных бюджетных и автономных учреждений, а также имущества муниципальных унитарных предприятий в том числе казенных )</t>
  </si>
  <si>
    <t>1 11 09044 04 0000 120</t>
  </si>
  <si>
    <t>Платежи при пользовании природными ресурсами</t>
  </si>
  <si>
    <t xml:space="preserve"> 1 12 00000 00 0000 000</t>
  </si>
  <si>
    <t>Плата за негативное воздействие на окружающую среду</t>
  </si>
  <si>
    <t>1 12 01000 01 0000 120</t>
  </si>
  <si>
    <t>Плата за выбросы загрязняющих веществ в атмосферный воздух стационарными объектами</t>
  </si>
  <si>
    <t>1 12 01010 01 0000 120</t>
  </si>
  <si>
    <t>Плата за выбросы загрязняющих веществ в атмосферный воздух передвижными объектами</t>
  </si>
  <si>
    <t>1 12 01020 01 0000 120</t>
  </si>
  <si>
    <t>Плата за сбросы загрязняющих веществ в водные объекты</t>
  </si>
  <si>
    <t>1 12 01030 01 0000 120</t>
  </si>
  <si>
    <t>Плата за размещение отходов производства и потребления</t>
  </si>
  <si>
    <t>1 12 01040 01 0000 120</t>
  </si>
  <si>
    <t>1 13 00000 00 0000 000</t>
  </si>
  <si>
    <t>Доходы от оказания информационно- консультационных услуг органами местного самоуправления городских округов, казенными учреждениями городских округов</t>
  </si>
  <si>
    <t>1 13 01074 04 0000 130</t>
  </si>
  <si>
    <t>Прочие доходы от оказания платных услуг (работ ) получателями средств бюджетов городских округов</t>
  </si>
  <si>
    <t>1 13 01994 04 0000 130</t>
  </si>
  <si>
    <t>Прочие доходы от компенсации затрат бюджетов городских округов</t>
  </si>
  <si>
    <t>1 13 02994 04 0000 130</t>
  </si>
  <si>
    <t>Доходы от продажи материальных и нематериальных активов</t>
  </si>
  <si>
    <t xml:space="preserve">1 14 00000 00 0000 000 </t>
  </si>
  <si>
    <t>Доходы от продажи квартир,находящихся в собственности городских округов</t>
  </si>
  <si>
    <t>1 14  01040 04 0000 410</t>
  </si>
  <si>
    <t>Доходы от реализации имущества, находящегося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 )</t>
  </si>
  <si>
    <t>1 14 02000 00 0000 000</t>
  </si>
  <si>
    <t>1 14 02040 04 0000 410</t>
  </si>
  <si>
    <t>1 14 02043 04 0000 410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</si>
  <si>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</si>
  <si>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1 14 06012 04 0000 430</t>
  </si>
  <si>
    <t>Штрафы, санкции, возмещение ущерба</t>
  </si>
  <si>
    <t xml:space="preserve">1 16 00000 00 000 0000        </t>
  </si>
  <si>
    <t>Прочие неналоговые доходы</t>
  </si>
  <si>
    <t>1 17 00000 00 0000 000</t>
  </si>
  <si>
    <t>Невыясненные поступления, зачисляемые в бюджеты городских округов</t>
  </si>
  <si>
    <t>1 17 01040 04 0000 180</t>
  </si>
  <si>
    <t>Прочие неналоговые доходы бюджетов городских округов</t>
  </si>
  <si>
    <t>1 17 05040 04 0000 180</t>
  </si>
  <si>
    <t>2 00 00000 00 0000 000</t>
  </si>
  <si>
    <t>2 02 00000 00 0000 000</t>
  </si>
  <si>
    <t>Налог, взимаемый в связи с применением упрощенной системы налогообложения</t>
  </si>
  <si>
    <t xml:space="preserve">ИТОГО 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</si>
  <si>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</si>
  <si>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</si>
  <si>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</si>
  <si>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 xml:space="preserve"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</t>
  </si>
  <si>
    <t xml:space="preserve"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</si>
  <si>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 xml:space="preserve"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 в соответствии с Законом 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</si>
  <si>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 xml:space="preserve"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</t>
  </si>
  <si>
    <t xml:space="preserve"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гражданам» </t>
  </si>
  <si>
    <t xml:space="preserve"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</si>
  <si>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</t>
  </si>
  <si>
    <t xml:space="preserve">Социальная поддержка и социальное обслуживание населения в части содержания органов местного самоуправления 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</si>
  <si>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</si>
  <si>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деятельности по содержанию организаций для детей-сирот и детей, оставшихся без попечения родителей</t>
  </si>
  <si>
    <t>Обеспечение государственных гарантий реализации прав граждан на получение общедоступного и бесплатного дошкольного, начального 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</si>
  <si>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</si>
  <si>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Предоставление бесплатного проезда отдельным категориям обучающихся</t>
  </si>
  <si>
    <t xml:space="preserve">Ежемесячные денежные выплаты отдельным категориям граждан, воспитывающих детей в возрасте от 1,5 до 7 лет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 </t>
  </si>
  <si>
    <t xml:space="preserve"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 </t>
  </si>
  <si>
    <t xml:space="preserve">Обеспечение зачисления денежных средств для детей-сирот и детей, оставшихся без попечения родителей, на специальные накопительные банковские счета </t>
  </si>
  <si>
    <t>Предоставление 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</si>
  <si>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Обеспечение жильем социальных категорий граждан установленных законодательством Кемеровской области</t>
  </si>
  <si>
    <t xml:space="preserve">Создание и функционирование комиссий по делам несовершеннолетних и защите их прав </t>
  </si>
  <si>
    <t xml:space="preserve">Осуществление функций по хранению, комплектованию, учету и использованию документов Архивного фонда Кемеровской области </t>
  </si>
  <si>
    <t xml:space="preserve">Создание и функционирование административных комиссий </t>
  </si>
  <si>
    <t>Содержание и обустройство сибиреязвенных захоронений и скотомогильников (биотермических ям)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</si>
  <si>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</si>
  <si>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</si>
  <si>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</si>
  <si>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</si>
  <si>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</si>
  <si>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</si>
  <si>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</si>
  <si>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городских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</si>
  <si>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ПРОЧИЕ БЕЗВОЗМЕЗДНЫЕ ПОСТУПЛЕНИЯ</t>
  </si>
  <si>
    <t>Прочие безвозмездные поступления в бюджеты городских округов</t>
  </si>
  <si>
    <t>2 02 15001 04 0000 150</t>
  </si>
  <si>
    <t>2 02 30013 04 0000 150</t>
  </si>
  <si>
    <t>Субвенции бюджетам городских округов на выполнение передаваемых полномочий субъектов Российской Федерации, в т. ч.:</t>
  </si>
  <si>
    <t>2 02 30024 04 0000 150</t>
  </si>
  <si>
    <t>2 02 30029 04 0000 150</t>
  </si>
  <si>
    <t>2 02 35082 04 0000 150</t>
  </si>
  <si>
    <t>2 02 35176 04 0000 150</t>
  </si>
  <si>
    <t>2 02 35260 04 0000 150</t>
  </si>
  <si>
    <t>2 02 35270 04 0000 150</t>
  </si>
  <si>
    <t>2 02 35280 04 0000 150</t>
  </si>
  <si>
    <t>2 02 35380 04 0000 150</t>
  </si>
  <si>
    <t>2 02 35573 04 0000 150</t>
  </si>
  <si>
    <t>2 07 00000 00 0000 150</t>
  </si>
  <si>
    <t>2 07 04050 04 0000 150</t>
  </si>
  <si>
    <t>2 02 30000 00 0000 150</t>
  </si>
  <si>
    <t>Субвенции бюджетам бюджетной системы Российской Федерации</t>
  </si>
  <si>
    <t>Дотации на выравнивание бюджетной обеспеченности</t>
  </si>
  <si>
    <t>2 02 15001 00 0000 150</t>
  </si>
  <si>
    <t>2 02 20000 00 0000 150</t>
  </si>
  <si>
    <t>Субсидии бюджетам бюджетной системы Российской Федерации (межбюджетные субсидии)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</si>
  <si>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</si>
  <si>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</si>
  <si>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2 02 20041 00 0000 150</t>
  </si>
  <si>
    <t>2 02 20041 04 0000 150</t>
  </si>
  <si>
    <t>Прочие субсидии</t>
  </si>
  <si>
    <t>2 02 29999 00 0000 150</t>
  </si>
  <si>
    <t>2 02 29999 04 0000 150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</si>
  <si>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13.03.2008 № 5-ОЗ 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</si>
  <si>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</si>
  <si>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2 02 30013 00 0000 150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</si>
  <si>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</si>
  <si>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</si>
  <si>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</si>
  <si>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</si>
  <si>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</si>
  <si>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</si>
  <si>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2 02 35082 00 0000 150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</si>
  <si>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</si>
  <si>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2 02 35176 00 0000 150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</si>
  <si>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</si>
  <si>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</si>
  <si>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2 02 35270 00 0000 150</t>
  </si>
  <si>
    <t>2 02 35260 00 0000 150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</si>
  <si>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</si>
  <si>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2 02 35280 00 0000 150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</si>
  <si>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</si>
  <si>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2 02 35380 00 0000 150</t>
  </si>
  <si>
    <t>Субвенции бюджетам на выполнение полномочий Российской Федерации по осуществлению ежемесячной выплаты в связи с рождением (усыновлением) первого ребенка</t>
  </si>
  <si>
    <t>2 02 35573 00 0000 150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</si>
  <si>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</si>
  <si>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</si>
  <si>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2 02 35120 00 0000 150</t>
  </si>
  <si>
    <t>2 02 35120 04 0000 150</t>
  </si>
  <si>
    <t>Дотации бюджетам бюджетной системы Российской Федерации</t>
  </si>
  <si>
    <t>2 02 10000 00 0000 150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</si>
  <si>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</si>
  <si>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2 02 30027 00 0000 150</t>
  </si>
  <si>
    <t>2 02 30027 04 0000 150</t>
  </si>
  <si>
    <t>Организация круглогодичного отдыха, оздоровления и занятости обучающихся</t>
  </si>
  <si>
    <t>1 06 04000 02 0000 000</t>
  </si>
  <si>
    <t>1 06 04011 02 0000 000</t>
  </si>
  <si>
    <t>1 06 04012 02 0000 000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</si>
  <si>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</si>
  <si>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 адвокатов, учредивших адвокатские кабинеты и других лиц, занимающихся частной практикой в соответствии со ст.227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</si>
  <si>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</si>
  <si>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</si>
  <si>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РоссийскойФедерации)</t>
  </si>
  <si>
    <t>1 03 02261 01 0000 110</t>
  </si>
  <si>
    <t>1 03 02251 01 0000 110</t>
  </si>
  <si>
    <t>1 03 02241 01 0000 110</t>
  </si>
  <si>
    <t>1 03 02231 01 0000 110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</si>
  <si>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</si>
  <si>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</si>
  <si>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Прочие доходы от использования имущества и прав, находящихся в государственной и муниципальной собственности  ( за исключением имущества бюджетных и  автономных учреждений, а также имущества государственных и муниципальных унитарных предприятий в том числе казенных)</t>
  </si>
  <si>
    <t>Доходы от реализации имущества, находящегося в собственности городских округов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 ), в части реализации основных средств по указанному имуществу</t>
  </si>
  <si>
    <t>Доходы от реализации  иного имущества, находящегося в собственности городских округов  ( 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 ), в части  реализации основных средств по указанному имуществу</t>
  </si>
  <si>
    <t>Административные штрафы, установленные Кодексом Российской Федерации об административных правонарушениях</t>
  </si>
  <si>
    <t>1 16 01000 01 0000 140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</si>
  <si>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</t>
  </si>
  <si>
    <t>1 16 01053 01 0000 140</t>
  </si>
  <si>
    <t xml:space="preserve">Административные штрафы, установленные Главой 6 Кодекса Российской Федерации об административных правонарушениях,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</t>
  </si>
  <si>
    <t>1 16 01063 01 0000 140</t>
  </si>
  <si>
    <t>1 16 01064 01 0000 140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</si>
  <si>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</si>
  <si>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1 16 01073 01 0000 140</t>
  </si>
  <si>
    <t>1 16 01074 01 0000 140</t>
  </si>
  <si>
    <t>1 16 01094 01 0000 140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</si>
  <si>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</si>
  <si>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</si>
  <si>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</si>
  <si>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1 16 01154 01 0000 140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</si>
  <si>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</si>
  <si>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</si>
  <si>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1 16 01194 01 0000 140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</si>
  <si>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</si>
  <si>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1 16 01204 01 0000 140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</si>
  <si>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 за исключением муниципального контракта, финансируемого за счет средств муниципального дорожного фонда)</t>
  </si>
  <si>
    <t>1 16 10061 04 0000 140</t>
  </si>
  <si>
    <t>1 16 01193 01 0000 140</t>
  </si>
  <si>
    <t>1 16 01203 01 0000 140</t>
  </si>
  <si>
    <t>1 16 10031 04 0000 140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</si>
  <si>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</si>
  <si>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1 16 02020 02 0000 140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</si>
  <si>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</si>
  <si>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1 16 10000 00 0000 140</t>
  </si>
  <si>
    <t>Денежные взыскания (штрафы) за нарушение законодательства Российской Федерации о государственном оборонном заказе</t>
  </si>
  <si>
    <t>1 16 10123 01 0000 140</t>
  </si>
  <si>
    <t>Прочие субсидии бюджетам городских округов, в т.ч.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</si>
  <si>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</si>
  <si>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Реализация мер в области государственной молодежной политики</t>
  </si>
  <si>
    <t>Адресная социальная поддержка участников образовательного процесса</t>
  </si>
  <si>
    <t>Профилактика безнадзорности и правонарушений несовершеннолетних</t>
  </si>
  <si>
    <t>Развитие единого образовательного пространства, повышение качества образовательных результатов</t>
  </si>
  <si>
    <t>Социальная поддержка работников образовательных организаций и участников образовательного процесса</t>
  </si>
  <si>
    <t>2 07 04000 04 0000 150</t>
  </si>
  <si>
    <t>Приложение 1</t>
  </si>
  <si>
    <t>Этнокультурное развитие наций и народностей Кемеровской области – Кузбасса</t>
  </si>
  <si>
    <t>Субсидии бюджетам городских округов на реализацию программ формирования современной городской среды</t>
  </si>
  <si>
    <t>2 02 25555 04 0000 150</t>
  </si>
  <si>
    <t>Субсидии бюджетам на реализацию программ формирования современной городской среды</t>
  </si>
  <si>
    <t>2 02 25555 00 0000 150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</si>
  <si>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</si>
  <si>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2 02 25027 04 0000 150</t>
  </si>
  <si>
    <t>2 02 25027 00 0000 150</t>
  </si>
  <si>
    <t>Субсидии бюджетам на реализацию мероприятий государственной программы Российской Федерации "Доступная среда"</t>
  </si>
  <si>
    <t>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</si>
  <si>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</si>
  <si>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2 02 20299 00 0000 150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</si>
  <si>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</si>
  <si>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</si>
  <si>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</si>
  <si>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2 02 20302 00 0000 150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</si>
  <si>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</si>
  <si>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</t>
  </si>
  <si>
    <t>Предоставление компенсации расходов на уплату взноса на капитальный ремонт общего имущества в многоквартирном доме отдельным категориям граждан в  соответствии с Законом Кемеровской области - Кузбасса от 08 октября 2019 года № 108-ОЗ «О предоставлении компенсации расходов на уплату взноса на капитальный ремонт общего имущества в многоквартирном доме отдельным категориям граждан»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</si>
  <si>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</si>
  <si>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Организация мероприятий при осуществлении деятельности по обращению с животными без владельцев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</si>
  <si>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</si>
  <si>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2 02 35135 00 0000 150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</si>
  <si>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</si>
  <si>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2 02 35135 04 0000 150</t>
  </si>
  <si>
    <t>2 02 45156 00 0000 150</t>
  </si>
  <si>
    <t>2 02 45156 04 0000 150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</si>
  <si>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</si>
  <si>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</si>
  <si>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 xml:space="preserve">Дотации бюджетам городских округов на выравнивание бюджетной обеспеченности из бюджета субъекта Российской Федерации
</t>
  </si>
  <si>
    <t>Реализация проектов инициативного бюджетирования «Твой Кузбасс - твоя инициатива»</t>
  </si>
  <si>
    <t>Строительство, реконструкция и капитальный ремонт образовательных организаций (субсидии муниципальным образованиям)</t>
  </si>
  <si>
    <t>Субсидии бюджетам городских округов на реализацию мероприятий по обеспечению жильем молодых семей</t>
  </si>
  <si>
    <t>2 02 25497 04 0000 150</t>
  </si>
  <si>
    <t>2 02 25497 00 0000 150</t>
  </si>
  <si>
    <t>Субсидии бюджетам на реализацию мероприятий по обеспечению жильем молодых семей</t>
  </si>
  <si>
    <t>2 02 35469 04 0000 150</t>
  </si>
  <si>
    <t>2 02 35469 00 0000 150</t>
  </si>
  <si>
    <t>Субвенции бюджетам городских округов на проведение Всероссийской переписи населения 2020 года</t>
  </si>
  <si>
    <t>Субвенции бюджетам на проведение Всероссийской переписи населения 2020 года</t>
  </si>
  <si>
    <t xml:space="preserve"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</si>
  <si>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2 02 45303 04 0000 150</t>
  </si>
  <si>
    <t>2 02 45303 00 0000 150</t>
  </si>
  <si>
    <t xml:space="preserve">Межбюджетные трансферты, передаваемые 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</si>
  <si>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2 02 40000 00 0000 150</t>
  </si>
  <si>
    <t>Иные межбюджетные трансферты</t>
  </si>
  <si>
    <t>Доходы от оказания платных услуг и компенсации затрат государства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</si>
  <si>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</si>
  <si>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</si>
  <si>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</si>
  <si>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</si>
  <si>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1 03 02000 01 0000 110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</si>
  <si>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</si>
  <si>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</si>
  <si>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</si>
  <si>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</si>
  <si>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</si>
  <si>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</si>
  <si>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1 05 01000 00 0000 110</t>
  </si>
  <si>
    <t>1 05 01010 01 0000 110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</si>
  <si>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</si>
  <si>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</si>
  <si>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</si>
  <si>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</si>
  <si>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</si>
  <si>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</si>
  <si>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1 05 02010 02 0000 110</t>
  </si>
  <si>
    <t>Единый налог на вмененный доход для отдельных видов деятельности</t>
  </si>
  <si>
    <t>1 05 03000 01 0000 110</t>
  </si>
  <si>
    <t>1 05 03010 01 0000 110</t>
  </si>
  <si>
    <t>1 05 04000 02 0000 110</t>
  </si>
  <si>
    <t>Налог, взимаемый в связи с применением патентной системы налогообложения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</si>
  <si>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</si>
  <si>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1 05 01000 01 0000 110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</si>
  <si>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</si>
  <si>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</si>
  <si>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</si>
  <si>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</si>
  <si>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</si>
  <si>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</si>
  <si>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</si>
  <si>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</si>
  <si>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</si>
  <si>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</si>
  <si>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</si>
  <si>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</si>
  <si>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</si>
  <si>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</si>
  <si>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1 12 01041 01 0000 120</t>
  </si>
  <si>
    <t>1 12 01042 01 0000 120</t>
  </si>
  <si>
    <t>Плата за размещение твердых коммунальных отходов</t>
  </si>
  <si>
    <t>Плата за размещение отходов производства</t>
  </si>
  <si>
    <t>1 13 01000 00 0000 130</t>
  </si>
  <si>
    <t>Доходы от оказания платных услуг (работ)</t>
  </si>
  <si>
    <t>1 13 01990 00 0000 130</t>
  </si>
  <si>
    <t>Прочие доходы от оказания платных услуг (работ)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</si>
  <si>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</si>
  <si>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</si>
  <si>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</si>
  <si>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</si>
  <si>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1 14 01000 00 0000 410</t>
  </si>
  <si>
    <t>Доходы от продажи квартир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</si>
  <si>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</si>
  <si>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</si>
  <si>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</si>
  <si>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</si>
  <si>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</si>
  <si>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</si>
  <si>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</si>
  <si>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</si>
  <si>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</si>
  <si>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</si>
  <si>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</si>
  <si>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</si>
  <si>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</si>
  <si>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</si>
  <si>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</si>
  <si>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</si>
  <si>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</si>
  <si>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</si>
  <si>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</si>
  <si>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</si>
  <si>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</si>
  <si>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</si>
  <si>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</si>
  <si>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</si>
  <si>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</si>
  <si>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</si>
  <si>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</si>
  <si>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</si>
  <si>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1 16 10030 04 0000 140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</si>
  <si>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</si>
  <si>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1 16 10060 00 0000 140</t>
  </si>
  <si>
    <t>Платежи в целях возмещения убытков, причиненных уклонением от заключения муниципального контракта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</si>
  <si>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</si>
  <si>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</si>
  <si>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</si>
  <si>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</si>
  <si>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</si>
  <si>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1 17 05000 00 0000 180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</si>
  <si>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</si>
  <si>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1 12 01070 01 0000 120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</si>
  <si>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</si>
  <si>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</si>
  <si>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</si>
  <si>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1 16 01090 01 0000 140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</si>
  <si>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выявленные должностными лицами органов муниципального контроля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</si>
  <si>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</si>
  <si>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</si>
  <si>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</si>
  <si>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</si>
  <si>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</si>
  <si>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2 02 15002 00 0000 150</t>
  </si>
  <si>
    <t>2 02 15002 04 0000 150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</si>
  <si>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</si>
  <si>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</si>
  <si>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Укрепление материально-технической базы организаций отдыха детей и их оздоровления</t>
  </si>
  <si>
    <t>Поддержка жилищно-коммунального хозяйства</t>
  </si>
  <si>
    <t>2 02 49999 00 0000 150</t>
  </si>
  <si>
    <t>2 02 49999 04 0000 150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</si>
  <si>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</si>
  <si>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округов, в т.ч.:</t>
  </si>
  <si>
    <t>Стажировка выпускников образовательных организаций в целях приобретения ими опыта работы в рамках мероприятий по содействию занятости населения</t>
  </si>
  <si>
    <t>Устройство многофункциональных спортивных площадок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</si>
  <si>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</si>
  <si>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2 07 04020 04 0000 150</t>
  </si>
  <si>
    <t>1 16 01133 01 0000 140</t>
  </si>
  <si>
    <t>Доходы от сдачи в аренду имущества, находящегося в оперативном управлении органов управления городских округов и  созданных ими учреждений ( за исключением имущества муниципальных бюджетных и автономных учреждений )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</si>
  <si>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</si>
  <si>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</si>
  <si>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</si>
  <si>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</si>
  <si>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</si>
  <si>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2 02 25304 04 0000 150</t>
  </si>
  <si>
    <t>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</si>
  <si>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</si>
  <si>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</si>
  <si>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тыс.руб.</t>
  </si>
  <si>
    <t>Обеспечение мер социальной поддержки по оплате проезда отдельными видами транспорта в соответствии с Законом Кемеровской области от 28 декабря 2016 года № 97-ОЗ "О мерах социальной поддержки по оплате проезда отдельными видами транспорта"</t>
  </si>
  <si>
    <t>НАЛОГОВЫЕ ВСЕГО:</t>
  </si>
  <si>
    <t>1 17 01000 00 0000 180</t>
  </si>
  <si>
    <t>Невыясненные поступления</t>
  </si>
  <si>
    <t>2 02 25527 00 0000 150</t>
  </si>
  <si>
    <t>Субсидии бюджетам на государственную поддержку малого и среднего предпринимательства в субъектах Российской Федерации</t>
  </si>
  <si>
    <t>2 02 25527 04 0000 150</t>
  </si>
  <si>
    <t>Субсидии бюджетам городских округов на государственную поддержку малого и среднего предпринимательства в субъектах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</si>
  <si>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</si>
  <si>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2 19 00000 00 0000 000</t>
  </si>
  <si>
    <t>2 19 00000 04 0000 150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</si>
  <si>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</si>
  <si>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Возврат остатков иных межбюджетных трансфертов на реализацию программ местного развития и обеспечение занятости для шахтерских городов и поселков из бюджетов городских округов</t>
  </si>
  <si>
    <t>2 19 45156 04 0000 150</t>
  </si>
  <si>
    <t>2 19 60010 04 0000 150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</si>
  <si>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</si>
  <si>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2 19 35250 04 0000 150</t>
  </si>
  <si>
    <t>Возврат остатков субвенций на оплату жилищно-коммунальных услуг отдельным категориям граждан из бюджетов городских округов</t>
  </si>
  <si>
    <t>ДОХОДЫ БЮДЖЕТА МУНИЦИПАЛЬНОГО ОБРАЗОВАНИЯ - ОСИННИКОВСКИЙ ГОРОДСКОЙ ОКРУГ                                        за  2020 год</t>
  </si>
  <si>
    <t xml:space="preserve"> исполнено        за 2020 год</t>
  </si>
  <si>
    <t>1 11 09030 00 0000 120</t>
  </si>
  <si>
    <t>1 11 09034 00 0000 120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</si>
  <si>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</si>
  <si>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</si>
  <si>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2 19 25064 04 0000 150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</si>
  <si>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городских округов</t>
  </si>
  <si>
    <t>к Решению Совета народных депутатов</t>
  </si>
  <si>
    <t>Осинниковского городского округа</t>
  </si>
  <si>
    <t>от 29.04.2021 № 168-МНА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</si>
</sst>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?&quot;;\-#,##0\ &quot;?&quot;"/>
    <numFmt numFmtId="173" formatCode="#,##0\ &quot;?&quot;;[Red]\-#,##0\ &quot;?&quot;"/>
    <numFmt numFmtId="174" formatCode="#,##0.00\ &quot;?&quot;;\-#,##0.00\ &quot;?&quot;"/>
    <numFmt numFmtId="175" formatCode="#,##0.00\ &quot;?&quot;;[Red]\-#,##0.00\ &quot;?&quot;"/>
    <numFmt numFmtId="176" formatCode="_-* #,##0\ &quot;?&quot;_-;\-* #,##0\ &quot;?&quot;_-;_-* &quot;-&quot;\ &quot;?&quot;_-;_-@_-"/>
    <numFmt numFmtId="177" formatCode="_-* #,##0\ _?_-;\-* #,##0\ _?_-;_-* &quot;-&quot;\ _?_-;_-@_-"/>
    <numFmt numFmtId="178" formatCode="_-* #,##0.00\ &quot;?&quot;_-;\-* #,##0.00\ &quot;?&quot;_-;_-* &quot;-&quot;??\ &quot;?&quot;_-;_-@_-"/>
    <numFmt numFmtId="179" formatCode="_-* #,##0.00\ _?_-;\-* #,##0.00\ _?_-;_-* &quot;-&quot;??\ _?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Arial Cyr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3" fillId="0" borderId="0">
      <alignment/>
      <protection/>
    </xf>
    <xf numFmtId="0" fontId="34" fillId="0" borderId="0">
      <alignment horizontal="center" wrapText="1"/>
      <protection/>
    </xf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7" borderId="1" applyNumberFormat="0" applyAlignment="0" applyProtection="0"/>
    <xf numFmtId="0" fontId="36" fillId="7" borderId="2" applyNumberFormat="0" applyAlignment="0" applyProtection="0"/>
    <xf numFmtId="0" fontId="37" fillId="7" borderId="1" applyNumberFormat="0" applyAlignment="0" applyProtection="0"/>
    <xf numFmtId="0" fontId="3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3" borderId="7" applyNumberFormat="0" applyAlignment="0" applyProtection="0"/>
    <xf numFmtId="0" fontId="2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3" fillId="0" borderId="0">
      <alignment vertical="top"/>
      <protection/>
    </xf>
    <xf numFmtId="0" fontId="42" fillId="0" borderId="0">
      <alignment vertical="top" wrapText="1"/>
      <protection/>
    </xf>
    <xf numFmtId="0" fontId="43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26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8" fillId="27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7" fillId="28" borderId="10" xfId="0" applyFont="1" applyFill="1" applyBorder="1" applyAlignment="1">
      <alignment horizontal="center" vertical="center" wrapText="1"/>
    </xf>
    <xf numFmtId="180" fontId="7" fillId="28" borderId="10" xfId="0" applyNumberFormat="1" applyFont="1" applyFill="1" applyBorder="1" applyAlignment="1">
      <alignment horizontal="center" vertical="center"/>
    </xf>
    <xf numFmtId="0" fontId="49" fillId="28" borderId="0" xfId="0" applyFont="1" applyFill="1" applyAlignment="1">
      <alignment horizontal="center" vertical="center"/>
    </xf>
    <xf numFmtId="3" fontId="4" fillId="28" borderId="10" xfId="0" applyNumberFormat="1" applyFont="1" applyFill="1" applyBorder="1" applyAlignment="1">
      <alignment horizontal="center" vertical="center" wrapText="1"/>
    </xf>
    <xf numFmtId="0" fontId="50" fillId="28" borderId="0" xfId="0" applyFont="1" applyFill="1" applyAlignment="1">
      <alignment horizontal="center" vertical="center"/>
    </xf>
    <xf numFmtId="180" fontId="49" fillId="28" borderId="10" xfId="0" applyNumberFormat="1" applyFont="1" applyFill="1" applyBorder="1" applyAlignment="1">
      <alignment horizontal="center" vertical="center"/>
    </xf>
    <xf numFmtId="180" fontId="7" fillId="28" borderId="10" xfId="0" applyNumberFormat="1" applyFont="1" applyFill="1" applyBorder="1" applyAlignment="1">
      <alignment horizontal="center" vertical="center" wrapText="1"/>
    </xf>
    <xf numFmtId="0" fontId="50" fillId="28" borderId="10" xfId="0" applyFont="1" applyFill="1" applyBorder="1" applyAlignment="1">
      <alignment horizontal="center" vertical="center"/>
    </xf>
    <xf numFmtId="0" fontId="4" fillId="28" borderId="10" xfId="0" applyFont="1" applyFill="1" applyBorder="1" applyAlignment="1">
      <alignment horizontal="center" vertical="center"/>
    </xf>
    <xf numFmtId="0" fontId="51" fillId="28" borderId="0" xfId="0" applyFont="1" applyFill="1" applyAlignment="1">
      <alignment horizontal="center" vertical="center"/>
    </xf>
    <xf numFmtId="180" fontId="4" fillId="28" borderId="10" xfId="0" applyNumberFormat="1" applyFont="1" applyFill="1" applyBorder="1" applyAlignment="1">
      <alignment horizontal="center" vertical="center"/>
    </xf>
    <xf numFmtId="0" fontId="4" fillId="28" borderId="0" xfId="0" applyFont="1" applyFill="1" applyAlignment="1">
      <alignment horizontal="center" vertical="center"/>
    </xf>
    <xf numFmtId="0" fontId="50" fillId="28" borderId="11" xfId="0" applyFont="1" applyFill="1" applyBorder="1" applyAlignment="1">
      <alignment horizontal="center" vertical="center"/>
    </xf>
    <xf numFmtId="180" fontId="6" fillId="28" borderId="10" xfId="0" applyNumberFormat="1" applyFont="1" applyFill="1" applyBorder="1" applyAlignment="1">
      <alignment horizontal="center" vertical="center"/>
    </xf>
    <xf numFmtId="180" fontId="4" fillId="28" borderId="12" xfId="0" applyNumberFormat="1" applyFont="1" applyFill="1" applyBorder="1" applyAlignment="1">
      <alignment horizontal="center" vertical="center"/>
    </xf>
    <xf numFmtId="0" fontId="5" fillId="28" borderId="10" xfId="0" applyFont="1" applyFill="1" applyBorder="1" applyAlignment="1">
      <alignment horizontal="center" vertical="center" wrapText="1"/>
    </xf>
    <xf numFmtId="180" fontId="5" fillId="28" borderId="10" xfId="0" applyNumberFormat="1" applyFont="1" applyFill="1" applyBorder="1" applyAlignment="1">
      <alignment horizontal="center" vertical="center"/>
    </xf>
    <xf numFmtId="49" fontId="6" fillId="28" borderId="10" xfId="0" applyNumberFormat="1" applyFont="1" applyFill="1" applyBorder="1" applyAlignment="1">
      <alignment horizontal="center" vertical="center"/>
    </xf>
    <xf numFmtId="0" fontId="50" fillId="28" borderId="0" xfId="0" applyFont="1" applyFill="1" applyAlignment="1">
      <alignment/>
    </xf>
    <xf numFmtId="0" fontId="6" fillId="28" borderId="0" xfId="0" applyFont="1" applyFill="1" applyBorder="1" applyAlignment="1">
      <alignment vertical="top" wrapText="1"/>
    </xf>
    <xf numFmtId="0" fontId="6" fillId="28" borderId="0" xfId="0" applyFont="1" applyFill="1" applyBorder="1" applyAlignment="1">
      <alignment horizontal="center" vertical="top" wrapText="1"/>
    </xf>
    <xf numFmtId="0" fontId="7" fillId="28" borderId="10" xfId="0" applyFont="1" applyFill="1" applyBorder="1" applyAlignment="1">
      <alignment horizontal="left" vertical="center" wrapText="1"/>
    </xf>
    <xf numFmtId="0" fontId="7" fillId="28" borderId="10" xfId="0" applyFont="1" applyFill="1" applyBorder="1" applyAlignment="1">
      <alignment horizontal="left" vertical="center"/>
    </xf>
    <xf numFmtId="0" fontId="5" fillId="28" borderId="10" xfId="0" applyFont="1" applyFill="1" applyBorder="1" applyAlignment="1">
      <alignment horizontal="left" vertical="center" wrapText="1"/>
    </xf>
    <xf numFmtId="0" fontId="4" fillId="28" borderId="10" xfId="0" applyFont="1" applyFill="1" applyBorder="1" applyAlignment="1">
      <alignment horizontal="center" vertical="center" wrapText="1"/>
    </xf>
    <xf numFmtId="0" fontId="50" fillId="28" borderId="12" xfId="0" applyFont="1" applyFill="1" applyBorder="1" applyAlignment="1">
      <alignment horizontal="center" vertical="center"/>
    </xf>
    <xf numFmtId="0" fontId="49" fillId="28" borderId="0" xfId="0" applyFont="1" applyFill="1" applyAlignment="1">
      <alignment/>
    </xf>
    <xf numFmtId="0" fontId="49" fillId="28" borderId="10" xfId="0" applyFont="1" applyFill="1" applyBorder="1" applyAlignment="1">
      <alignment horizontal="center" vertical="center"/>
    </xf>
    <xf numFmtId="0" fontId="52" fillId="28" borderId="10" xfId="0" applyFont="1" applyFill="1" applyBorder="1" applyAlignment="1">
      <alignment horizontal="center" vertical="center"/>
    </xf>
    <xf numFmtId="0" fontId="50" fillId="28" borderId="10" xfId="0" applyFont="1" applyFill="1" applyBorder="1" applyAlignment="1">
      <alignment horizontal="center"/>
    </xf>
    <xf numFmtId="180" fontId="50" fillId="28" borderId="10" xfId="0" applyNumberFormat="1" applyFont="1" applyFill="1" applyBorder="1" applyAlignment="1">
      <alignment horizontal="center"/>
    </xf>
    <xf numFmtId="0" fontId="50" fillId="28" borderId="0" xfId="0" applyFont="1" applyFill="1" applyAlignment="1">
      <alignment horizontal="left"/>
    </xf>
    <xf numFmtId="0" fontId="52" fillId="28" borderId="0" xfId="0" applyFont="1" applyFill="1" applyAlignment="1">
      <alignment horizontal="center" vertical="center"/>
    </xf>
    <xf numFmtId="0" fontId="50" fillId="28" borderId="10" xfId="0" applyFont="1" applyFill="1" applyBorder="1" applyAlignment="1">
      <alignment horizontal="left" wrapText="1"/>
    </xf>
    <xf numFmtId="0" fontId="49" fillId="28" borderId="10" xfId="0" applyFont="1" applyFill="1" applyBorder="1" applyAlignment="1">
      <alignment horizontal="left" wrapText="1"/>
    </xf>
    <xf numFmtId="180" fontId="4" fillId="28" borderId="10" xfId="0" applyNumberFormat="1" applyFont="1" applyFill="1" applyBorder="1" applyAlignment="1" applyProtection="1">
      <alignment horizontal="center" vertical="center"/>
      <protection locked="0"/>
    </xf>
    <xf numFmtId="180" fontId="50" fillId="28" borderId="10" xfId="0" applyNumberFormat="1" applyFont="1" applyFill="1" applyBorder="1" applyAlignment="1" applyProtection="1">
      <alignment horizontal="center" vertical="center"/>
      <protection locked="0"/>
    </xf>
    <xf numFmtId="0" fontId="5" fillId="28" borderId="0" xfId="0" applyFont="1" applyFill="1" applyAlignment="1">
      <alignment horizontal="left"/>
    </xf>
    <xf numFmtId="0" fontId="50" fillId="28" borderId="0" xfId="0" applyFont="1" applyFill="1" applyAlignment="1">
      <alignment wrapText="1"/>
    </xf>
    <xf numFmtId="180" fontId="5" fillId="28" borderId="10" xfId="0" applyNumberFormat="1" applyFont="1" applyFill="1" applyBorder="1" applyAlignment="1">
      <alignment horizontal="center" vertical="center" wrapText="1"/>
    </xf>
    <xf numFmtId="0" fontId="5" fillId="28" borderId="13" xfId="0" applyFont="1" applyFill="1" applyBorder="1" applyAlignment="1">
      <alignment horizontal="center" vertical="center" wrapText="1"/>
    </xf>
    <xf numFmtId="0" fontId="7" fillId="28" borderId="10" xfId="0" applyFont="1" applyFill="1" applyBorder="1" applyAlignment="1">
      <alignment horizontal="center" vertical="center"/>
    </xf>
    <xf numFmtId="0" fontId="53" fillId="29" borderId="0" xfId="0" applyFont="1" applyFill="1" applyAlignment="1">
      <alignment vertical="top" wrapText="1"/>
    </xf>
    <xf numFmtId="0" fontId="52" fillId="29" borderId="0" xfId="0" applyFont="1" applyFill="1" applyAlignment="1">
      <alignment horizontal="right" vertical="top" wrapText="1"/>
    </xf>
    <xf numFmtId="0" fontId="4" fillId="28" borderId="0" xfId="0" applyFont="1" applyFill="1" applyBorder="1" applyAlignment="1" applyProtection="1">
      <alignment horizontal="right" wrapText="1"/>
      <protection locked="0"/>
    </xf>
    <xf numFmtId="0" fontId="52" fillId="29" borderId="0" xfId="0" applyFont="1" applyFill="1" applyAlignment="1">
      <alignment horizontal="right" vertical="top" wrapText="1"/>
    </xf>
    <xf numFmtId="0" fontId="54" fillId="28" borderId="0" xfId="33" applyNumberFormat="1" applyFont="1" applyFill="1" applyAlignment="1" applyProtection="1">
      <alignment horizontal="center" wrapText="1"/>
      <protection/>
    </xf>
    <xf numFmtId="0" fontId="55" fillId="28" borderId="0" xfId="0" applyFont="1" applyFill="1" applyAlignment="1">
      <alignment horizontal="center" wrapText="1"/>
    </xf>
    <xf numFmtId="0" fontId="50" fillId="28" borderId="0" xfId="0" applyFont="1" applyFill="1" applyAlignment="1">
      <alignment horizontal="righ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7" xfId="33"/>
    <cellStyle name="xl3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4CCF608C73565D6BD6F5EA440E3CE3FD0BCFE275FF58AB3564F737F2913D0A3BCA31964F9694EAEF696F40BBDB7F938DC8E739CDA4AC710Fs2r8B" TargetMode="External" /><Relationship Id="rId2" Type="http://schemas.openxmlformats.org/officeDocument/2006/relationships/hyperlink" Target="consultantplus://offline/ref=EBC791A6230AC4944217D4DA8286B05B2500665DFDB9C4637EC8E0003A2C6AAD2D53541E55A943100D87B82508B69D5F231941A0338E365CP1sFB" TargetMode="External" /><Relationship Id="rId3" Type="http://schemas.openxmlformats.org/officeDocument/2006/relationships/hyperlink" Target="consultantplus://offline/ref=EBC791A6230AC4944217D4DA8286B05B2500665DFDB9C4637EC8E0003A2C6AAD2D53541E55A943100D87B82508B69D5F231941A0338E365CP1sFB" TargetMode="External" /><Relationship Id="rId4" Type="http://schemas.openxmlformats.org/officeDocument/2006/relationships/hyperlink" Target="consultantplus://offline/ref=EEE90C21D1E463AE6E9F4A0E7F1BBC0911BF9F63D9E8815CF3D7AE4ED22D5306F83F404832139B092C25586F1FE28498A2C8709824401320zFuBB" TargetMode="External" /><Relationship Id="rId5" Type="http://schemas.openxmlformats.org/officeDocument/2006/relationships/hyperlink" Target="consultantplus://offline/ref=EEE90C21D1E463AE6E9F4A0E7F1BBC0911BF9F63D9E8815CF3D7AE4ED22D5306F83F404832139B092C25586F1FE28498A2C8709824401320zFuBB" TargetMode="External" /><Relationship Id="rId6" Type="http://schemas.openxmlformats.org/officeDocument/2006/relationships/hyperlink" Target="consultantplus://offline/ref=C6F9AC1AD236DFF7BB177DF48178E3DB95FAB0C474CA650ED8E1ED1CFD0E74BE0AADCB5EF1F38B7F7A4C6E2301F4377411D96FBB057A1528SDSBC" TargetMode="External" /><Relationship Id="rId7" Type="http://schemas.openxmlformats.org/officeDocument/2006/relationships/hyperlink" Target="consultantplus://offline/ref=51878380C459483329B60BA701B571AB38A099F10C3F8BB3741D6D461EC0118E59E04D73DDFCB102F9B52E8A6DB1C2FA66BCA5DAFADA0C29HFuBI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1"/>
  <sheetViews>
    <sheetView tabSelected="1" zoomScalePageLayoutView="0" workbookViewId="0" topLeftCell="A1">
      <selection activeCell="B4" sqref="B4:C4"/>
    </sheetView>
  </sheetViews>
  <sheetFormatPr defaultColWidth="9.140625" defaultRowHeight="15"/>
  <cols>
    <col min="1" max="1" width="84.28125" style="32" customWidth="1"/>
    <col min="2" max="2" width="24.421875" style="19" customWidth="1"/>
    <col min="3" max="3" width="19.7109375" style="19" customWidth="1"/>
    <col min="4" max="16384" width="8.8515625" style="19" customWidth="1"/>
  </cols>
  <sheetData>
    <row r="1" spans="1:3" ht="20.25" customHeight="1">
      <c r="A1" s="45" t="s">
        <v>251</v>
      </c>
      <c r="B1" s="45"/>
      <c r="C1" s="45"/>
    </row>
    <row r="2" spans="1:7" ht="15" customHeight="1">
      <c r="A2" s="46" t="s">
        <v>456</v>
      </c>
      <c r="B2" s="46"/>
      <c r="C2" s="46"/>
      <c r="D2" s="43"/>
      <c r="E2" s="43"/>
      <c r="F2" s="43"/>
      <c r="G2" s="43"/>
    </row>
    <row r="3" spans="1:7" ht="20.25" customHeight="1">
      <c r="A3" s="46" t="s">
        <v>457</v>
      </c>
      <c r="B3" s="46"/>
      <c r="C3" s="46"/>
      <c r="D3" s="43"/>
      <c r="E3" s="43"/>
      <c r="F3" s="43"/>
      <c r="G3" s="43"/>
    </row>
    <row r="4" spans="1:7" ht="15" customHeight="1">
      <c r="A4" s="44"/>
      <c r="B4" s="49" t="s">
        <v>458</v>
      </c>
      <c r="C4" s="49"/>
      <c r="D4" s="43"/>
      <c r="E4" s="43"/>
      <c r="F4" s="43"/>
      <c r="G4" s="43"/>
    </row>
    <row r="5" spans="1:3" ht="16.5" customHeight="1">
      <c r="A5" s="38"/>
      <c r="B5" s="49"/>
      <c r="C5" s="49"/>
    </row>
    <row r="6" spans="1:3" ht="33" customHeight="1">
      <c r="A6" s="47" t="s">
        <v>448</v>
      </c>
      <c r="B6" s="48"/>
      <c r="C6" s="48"/>
    </row>
    <row r="7" spans="1:3" ht="1.5" customHeight="1">
      <c r="A7" s="39"/>
      <c r="B7" s="39"/>
      <c r="C7" s="39"/>
    </row>
    <row r="8" spans="1:3" ht="12.75" customHeight="1">
      <c r="A8" s="20"/>
      <c r="B8" s="20"/>
      <c r="C8" s="20"/>
    </row>
    <row r="9" spans="1:3" ht="24" customHeight="1">
      <c r="A9" s="21"/>
      <c r="B9" s="21"/>
      <c r="C9" s="21" t="s">
        <v>429</v>
      </c>
    </row>
    <row r="10" spans="1:3" s="3" customFormat="1" ht="45" customHeight="1">
      <c r="A10" s="1" t="s">
        <v>0</v>
      </c>
      <c r="B10" s="1" t="s">
        <v>1</v>
      </c>
      <c r="C10" s="1" t="s">
        <v>449</v>
      </c>
    </row>
    <row r="11" spans="1:3" s="3" customFormat="1" ht="15">
      <c r="A11" s="22" t="s">
        <v>100</v>
      </c>
      <c r="B11" s="42"/>
      <c r="C11" s="2">
        <f>C12+C156</f>
        <v>1961223.8</v>
      </c>
    </row>
    <row r="12" spans="1:3" s="3" customFormat="1" ht="15">
      <c r="A12" s="23" t="s">
        <v>2</v>
      </c>
      <c r="B12" s="1" t="s">
        <v>3</v>
      </c>
      <c r="C12" s="2">
        <f>C13+C58</f>
        <v>356344.50000000006</v>
      </c>
    </row>
    <row r="13" spans="1:3" s="3" customFormat="1" ht="15">
      <c r="A13" s="22" t="s">
        <v>431</v>
      </c>
      <c r="B13" s="1"/>
      <c r="C13" s="7">
        <f>C14+C19+C29+C42+C55</f>
        <v>323537.20000000007</v>
      </c>
    </row>
    <row r="14" spans="1:3" s="3" customFormat="1" ht="15">
      <c r="A14" s="22" t="s">
        <v>4</v>
      </c>
      <c r="B14" s="1" t="s">
        <v>5</v>
      </c>
      <c r="C14" s="7">
        <f>C15+C16+C17+C18</f>
        <v>249935.60000000003</v>
      </c>
    </row>
    <row r="15" spans="1:3" s="5" customFormat="1" ht="69" customHeight="1">
      <c r="A15" s="24" t="s">
        <v>6</v>
      </c>
      <c r="B15" s="16" t="s">
        <v>7</v>
      </c>
      <c r="C15" s="40">
        <v>247767.7</v>
      </c>
    </row>
    <row r="16" spans="1:3" s="5" customFormat="1" ht="89.25" customHeight="1">
      <c r="A16" s="24" t="s">
        <v>199</v>
      </c>
      <c r="B16" s="16" t="s">
        <v>8</v>
      </c>
      <c r="C16" s="17">
        <v>3.2</v>
      </c>
    </row>
    <row r="17" spans="1:3" s="5" customFormat="1" ht="49.5" customHeight="1">
      <c r="A17" s="24" t="s">
        <v>9</v>
      </c>
      <c r="B17" s="16" t="s">
        <v>10</v>
      </c>
      <c r="C17" s="17">
        <v>2164.6</v>
      </c>
    </row>
    <row r="18" spans="1:3" s="5" customFormat="1" ht="76.5" customHeight="1">
      <c r="A18" s="24" t="s">
        <v>299</v>
      </c>
      <c r="B18" s="16" t="s">
        <v>11</v>
      </c>
      <c r="C18" s="40">
        <v>0.1</v>
      </c>
    </row>
    <row r="19" spans="1:3" s="3" customFormat="1" ht="30.75">
      <c r="A19" s="22" t="s">
        <v>12</v>
      </c>
      <c r="B19" s="1" t="s">
        <v>13</v>
      </c>
      <c r="C19" s="2">
        <f>C22+C24+C26+C28</f>
        <v>8772.5</v>
      </c>
    </row>
    <row r="20" spans="1:3" s="5" customFormat="1" ht="41.25" customHeight="1">
      <c r="A20" s="24" t="s">
        <v>302</v>
      </c>
      <c r="B20" s="16" t="s">
        <v>303</v>
      </c>
      <c r="C20" s="17">
        <f>C21+C23+C25+C27</f>
        <v>8772.5</v>
      </c>
    </row>
    <row r="21" spans="1:3" s="3" customFormat="1" ht="63" customHeight="1">
      <c r="A21" s="24" t="s">
        <v>301</v>
      </c>
      <c r="B21" s="16" t="s">
        <v>300</v>
      </c>
      <c r="C21" s="17">
        <f>C22</f>
        <v>4046.2</v>
      </c>
    </row>
    <row r="22" spans="1:3" s="5" customFormat="1" ht="96" customHeight="1">
      <c r="A22" s="24" t="s">
        <v>201</v>
      </c>
      <c r="B22" s="16" t="s">
        <v>206</v>
      </c>
      <c r="C22" s="17">
        <v>4046.2</v>
      </c>
    </row>
    <row r="23" spans="1:3" s="5" customFormat="1" ht="88.5" customHeight="1">
      <c r="A23" s="24" t="s">
        <v>305</v>
      </c>
      <c r="B23" s="16" t="s">
        <v>304</v>
      </c>
      <c r="C23" s="17">
        <f>C24</f>
        <v>28.9</v>
      </c>
    </row>
    <row r="24" spans="1:3" s="5" customFormat="1" ht="112.5" customHeight="1">
      <c r="A24" s="24" t="s">
        <v>200</v>
      </c>
      <c r="B24" s="16" t="s">
        <v>205</v>
      </c>
      <c r="C24" s="17">
        <v>28.9</v>
      </c>
    </row>
    <row r="25" spans="1:3" s="5" customFormat="1" ht="70.5" customHeight="1">
      <c r="A25" s="24" t="s">
        <v>307</v>
      </c>
      <c r="B25" s="16" t="s">
        <v>306</v>
      </c>
      <c r="C25" s="17">
        <f>C26</f>
        <v>5443.3</v>
      </c>
    </row>
    <row r="26" spans="1:3" s="5" customFormat="1" ht="100.5" customHeight="1">
      <c r="A26" s="24" t="s">
        <v>202</v>
      </c>
      <c r="B26" s="16" t="s">
        <v>204</v>
      </c>
      <c r="C26" s="17">
        <v>5443.3</v>
      </c>
    </row>
    <row r="27" spans="1:3" s="5" customFormat="1" ht="61.5" customHeight="1">
      <c r="A27" s="24" t="s">
        <v>308</v>
      </c>
      <c r="B27" s="16" t="s">
        <v>309</v>
      </c>
      <c r="C27" s="17">
        <f>C28</f>
        <v>-745.9</v>
      </c>
    </row>
    <row r="28" spans="1:3" s="5" customFormat="1" ht="96" customHeight="1">
      <c r="A28" s="24" t="s">
        <v>324</v>
      </c>
      <c r="B28" s="16" t="s">
        <v>203</v>
      </c>
      <c r="C28" s="17">
        <v>-745.9</v>
      </c>
    </row>
    <row r="29" spans="1:3" s="3" customFormat="1" ht="15">
      <c r="A29" s="22" t="s">
        <v>14</v>
      </c>
      <c r="B29" s="1" t="s">
        <v>15</v>
      </c>
      <c r="C29" s="2">
        <f>C31+C36+C38+C41</f>
        <v>32781.3</v>
      </c>
    </row>
    <row r="30" spans="1:3" s="3" customFormat="1" ht="25.5" customHeight="1">
      <c r="A30" s="24" t="s">
        <v>99</v>
      </c>
      <c r="B30" s="16" t="s">
        <v>310</v>
      </c>
      <c r="C30" s="17">
        <f>C31</f>
        <v>14511.699999999999</v>
      </c>
    </row>
    <row r="31" spans="1:3" s="5" customFormat="1" ht="30" customHeight="1">
      <c r="A31" s="24" t="s">
        <v>99</v>
      </c>
      <c r="B31" s="4" t="s">
        <v>325</v>
      </c>
      <c r="C31" s="17">
        <f>C32+C34</f>
        <v>14511.699999999999</v>
      </c>
    </row>
    <row r="32" spans="1:3" s="5" customFormat="1" ht="30.75">
      <c r="A32" s="24" t="s">
        <v>313</v>
      </c>
      <c r="B32" s="4" t="s">
        <v>311</v>
      </c>
      <c r="C32" s="17">
        <f>C33</f>
        <v>12587.9</v>
      </c>
    </row>
    <row r="33" spans="1:3" s="5" customFormat="1" ht="40.5" customHeight="1">
      <c r="A33" s="24" t="s">
        <v>313</v>
      </c>
      <c r="B33" s="4" t="s">
        <v>312</v>
      </c>
      <c r="C33" s="17">
        <v>12587.9</v>
      </c>
    </row>
    <row r="34" spans="1:3" s="5" customFormat="1" ht="39" customHeight="1">
      <c r="A34" s="24" t="s">
        <v>315</v>
      </c>
      <c r="B34" s="4" t="s">
        <v>314</v>
      </c>
      <c r="C34" s="17">
        <f>C35</f>
        <v>1923.8</v>
      </c>
    </row>
    <row r="35" spans="1:3" s="5" customFormat="1" ht="49.5" customHeight="1">
      <c r="A35" s="24" t="s">
        <v>317</v>
      </c>
      <c r="B35" s="4" t="s">
        <v>316</v>
      </c>
      <c r="C35" s="17">
        <v>1923.8</v>
      </c>
    </row>
    <row r="36" spans="1:3" s="5" customFormat="1" ht="15">
      <c r="A36" s="24" t="s">
        <v>16</v>
      </c>
      <c r="B36" s="16" t="s">
        <v>17</v>
      </c>
      <c r="C36" s="17">
        <f>C37</f>
        <v>17653.7</v>
      </c>
    </row>
    <row r="37" spans="1:3" s="5" customFormat="1" ht="15">
      <c r="A37" s="24" t="s">
        <v>319</v>
      </c>
      <c r="B37" s="16" t="s">
        <v>318</v>
      </c>
      <c r="C37" s="17">
        <v>17653.7</v>
      </c>
    </row>
    <row r="38" spans="1:3" s="5" customFormat="1" ht="15">
      <c r="A38" s="24" t="s">
        <v>18</v>
      </c>
      <c r="B38" s="16" t="s">
        <v>320</v>
      </c>
      <c r="C38" s="17">
        <f>C39</f>
        <v>-9.1</v>
      </c>
    </row>
    <row r="39" spans="1:3" s="5" customFormat="1" ht="15">
      <c r="A39" s="24" t="s">
        <v>18</v>
      </c>
      <c r="B39" s="16" t="s">
        <v>321</v>
      </c>
      <c r="C39" s="17">
        <v>-9.1</v>
      </c>
    </row>
    <row r="40" spans="1:3" s="5" customFormat="1" ht="18" customHeight="1">
      <c r="A40" s="24" t="s">
        <v>323</v>
      </c>
      <c r="B40" s="16" t="s">
        <v>322</v>
      </c>
      <c r="C40" s="17">
        <f>C41</f>
        <v>625</v>
      </c>
    </row>
    <row r="41" spans="1:3" s="5" customFormat="1" ht="30.75">
      <c r="A41" s="24" t="s">
        <v>19</v>
      </c>
      <c r="B41" s="16" t="s">
        <v>20</v>
      </c>
      <c r="C41" s="17">
        <v>625</v>
      </c>
    </row>
    <row r="42" spans="1:3" s="3" customFormat="1" ht="15">
      <c r="A42" s="22" t="s">
        <v>21</v>
      </c>
      <c r="B42" s="1" t="s">
        <v>22</v>
      </c>
      <c r="C42" s="2">
        <f>C43+C45+C48</f>
        <v>23784.4</v>
      </c>
    </row>
    <row r="43" spans="1:3" s="5" customFormat="1" ht="15">
      <c r="A43" s="24" t="s">
        <v>23</v>
      </c>
      <c r="B43" s="16" t="s">
        <v>24</v>
      </c>
      <c r="C43" s="17">
        <f>C44</f>
        <v>6487.4</v>
      </c>
    </row>
    <row r="44" spans="1:3" s="5" customFormat="1" ht="36" customHeight="1">
      <c r="A44" s="24" t="s">
        <v>25</v>
      </c>
      <c r="B44" s="25" t="s">
        <v>26</v>
      </c>
      <c r="C44" s="17">
        <v>6487.4</v>
      </c>
    </row>
    <row r="45" spans="1:3" s="5" customFormat="1" ht="15">
      <c r="A45" s="24" t="s">
        <v>27</v>
      </c>
      <c r="B45" s="25" t="s">
        <v>195</v>
      </c>
      <c r="C45" s="17">
        <f>C46+C47</f>
        <v>1551.6000000000001</v>
      </c>
    </row>
    <row r="46" spans="1:3" s="5" customFormat="1" ht="15">
      <c r="A46" s="24" t="s">
        <v>28</v>
      </c>
      <c r="B46" s="25" t="s">
        <v>196</v>
      </c>
      <c r="C46" s="17">
        <v>348.7</v>
      </c>
    </row>
    <row r="47" spans="1:3" s="5" customFormat="1" ht="15">
      <c r="A47" s="24" t="s">
        <v>29</v>
      </c>
      <c r="B47" s="25" t="s">
        <v>197</v>
      </c>
      <c r="C47" s="17">
        <v>1202.9</v>
      </c>
    </row>
    <row r="48" spans="1:3" s="5" customFormat="1" ht="15">
      <c r="A48" s="24" t="s">
        <v>30</v>
      </c>
      <c r="B48" s="16" t="s">
        <v>31</v>
      </c>
      <c r="C48" s="17">
        <f>C49+C51</f>
        <v>15745.4</v>
      </c>
    </row>
    <row r="49" spans="1:3" s="5" customFormat="1" ht="15">
      <c r="A49" s="24" t="s">
        <v>327</v>
      </c>
      <c r="B49" s="16" t="s">
        <v>326</v>
      </c>
      <c r="C49" s="17">
        <f>C50</f>
        <v>12005</v>
      </c>
    </row>
    <row r="50" spans="1:3" s="5" customFormat="1" ht="30.75">
      <c r="A50" s="24" t="s">
        <v>34</v>
      </c>
      <c r="B50" s="16" t="s">
        <v>35</v>
      </c>
      <c r="C50" s="17">
        <v>12005</v>
      </c>
    </row>
    <row r="51" spans="1:3" s="5" customFormat="1" ht="15">
      <c r="A51" s="24" t="s">
        <v>329</v>
      </c>
      <c r="B51" s="16" t="s">
        <v>328</v>
      </c>
      <c r="C51" s="17">
        <f>C52</f>
        <v>3740.4</v>
      </c>
    </row>
    <row r="52" spans="1:3" s="5" customFormat="1" ht="30.75">
      <c r="A52" s="24" t="s">
        <v>32</v>
      </c>
      <c r="B52" s="16" t="s">
        <v>33</v>
      </c>
      <c r="C52" s="17">
        <v>3740.4</v>
      </c>
    </row>
    <row r="53" spans="1:3" s="3" customFormat="1" ht="15">
      <c r="A53" s="22" t="s">
        <v>36</v>
      </c>
      <c r="B53" s="1" t="s">
        <v>37</v>
      </c>
      <c r="C53" s="2">
        <f>C54</f>
        <v>8263.4</v>
      </c>
    </row>
    <row r="54" spans="1:3" s="5" customFormat="1" ht="31.5" customHeight="1">
      <c r="A54" s="24" t="s">
        <v>331</v>
      </c>
      <c r="B54" s="16" t="s">
        <v>330</v>
      </c>
      <c r="C54" s="17">
        <f>C55</f>
        <v>8263.4</v>
      </c>
    </row>
    <row r="55" spans="1:3" s="5" customFormat="1" ht="37.5" customHeight="1">
      <c r="A55" s="24" t="s">
        <v>38</v>
      </c>
      <c r="B55" s="16" t="s">
        <v>39</v>
      </c>
      <c r="C55" s="17">
        <v>8263.4</v>
      </c>
    </row>
    <row r="56" spans="1:3" s="5" customFormat="1" ht="30.75" hidden="1">
      <c r="A56" s="24" t="s">
        <v>40</v>
      </c>
      <c r="B56" s="16" t="s">
        <v>41</v>
      </c>
      <c r="C56" s="17">
        <f>C57</f>
        <v>0</v>
      </c>
    </row>
    <row r="57" spans="1:3" s="5" customFormat="1" ht="15" hidden="1">
      <c r="A57" s="24" t="s">
        <v>42</v>
      </c>
      <c r="B57" s="16" t="s">
        <v>43</v>
      </c>
      <c r="C57" s="17">
        <v>0</v>
      </c>
    </row>
    <row r="58" spans="1:3" s="3" customFormat="1" ht="26.25" customHeight="1">
      <c r="A58" s="22" t="s">
        <v>44</v>
      </c>
      <c r="B58" s="1"/>
      <c r="C58" s="6">
        <f>C59+C76+C85+C93+C102+C151</f>
        <v>32807.3</v>
      </c>
    </row>
    <row r="59" spans="1:3" s="3" customFormat="1" ht="30.75">
      <c r="A59" s="22" t="s">
        <v>45</v>
      </c>
      <c r="B59" s="1" t="s">
        <v>46</v>
      </c>
      <c r="C59" s="2">
        <f>C60+C70+C71</f>
        <v>25443.8</v>
      </c>
    </row>
    <row r="60" spans="1:3" s="5" customFormat="1" ht="63" customHeight="1">
      <c r="A60" s="24" t="s">
        <v>207</v>
      </c>
      <c r="B60" s="16" t="s">
        <v>47</v>
      </c>
      <c r="C60" s="17">
        <f>C61+C63+C66+C68</f>
        <v>23542.8</v>
      </c>
    </row>
    <row r="61" spans="1:3" s="5" customFormat="1" ht="54" customHeight="1">
      <c r="A61" s="24" t="s">
        <v>333</v>
      </c>
      <c r="B61" s="16" t="s">
        <v>332</v>
      </c>
      <c r="C61" s="17">
        <f>C62</f>
        <v>22301.9</v>
      </c>
    </row>
    <row r="62" spans="1:3" s="5" customFormat="1" ht="68.25" customHeight="1">
      <c r="A62" s="24" t="s">
        <v>208</v>
      </c>
      <c r="B62" s="16" t="s">
        <v>48</v>
      </c>
      <c r="C62" s="17">
        <v>22301.9</v>
      </c>
    </row>
    <row r="63" spans="1:3" s="5" customFormat="1" ht="66" customHeight="1">
      <c r="A63" s="24" t="s">
        <v>335</v>
      </c>
      <c r="B63" s="16" t="s">
        <v>334</v>
      </c>
      <c r="C63" s="17">
        <f>C64</f>
        <v>328.1</v>
      </c>
    </row>
    <row r="64" spans="1:3" s="5" customFormat="1" ht="69" customHeight="1">
      <c r="A64" s="24" t="s">
        <v>49</v>
      </c>
      <c r="B64" s="16" t="s">
        <v>50</v>
      </c>
      <c r="C64" s="17">
        <v>328.1</v>
      </c>
    </row>
    <row r="65" spans="1:3" s="5" customFormat="1" ht="46.5" hidden="1">
      <c r="A65" s="24" t="s">
        <v>51</v>
      </c>
      <c r="B65" s="16" t="s">
        <v>52</v>
      </c>
      <c r="C65" s="17">
        <v>0</v>
      </c>
    </row>
    <row r="66" spans="1:3" s="5" customFormat="1" ht="63" customHeight="1">
      <c r="A66" s="24" t="s">
        <v>424</v>
      </c>
      <c r="B66" s="16" t="s">
        <v>423</v>
      </c>
      <c r="C66" s="17">
        <f>C67</f>
        <v>0</v>
      </c>
    </row>
    <row r="67" spans="1:3" s="5" customFormat="1" ht="50.25" customHeight="1">
      <c r="A67" s="24" t="s">
        <v>419</v>
      </c>
      <c r="B67" s="16" t="s">
        <v>52</v>
      </c>
      <c r="C67" s="17">
        <v>0</v>
      </c>
    </row>
    <row r="68" spans="1:3" s="5" customFormat="1" ht="36.75" customHeight="1">
      <c r="A68" s="24" t="s">
        <v>337</v>
      </c>
      <c r="B68" s="16" t="s">
        <v>336</v>
      </c>
      <c r="C68" s="17">
        <f>C69</f>
        <v>912.8</v>
      </c>
    </row>
    <row r="69" spans="1:3" s="5" customFormat="1" ht="30.75">
      <c r="A69" s="24" t="s">
        <v>53</v>
      </c>
      <c r="B69" s="16" t="s">
        <v>54</v>
      </c>
      <c r="C69" s="17">
        <v>912.8</v>
      </c>
    </row>
    <row r="70" spans="1:3" s="5" customFormat="1" ht="46.5" hidden="1">
      <c r="A70" s="24" t="s">
        <v>55</v>
      </c>
      <c r="B70" s="16" t="s">
        <v>56</v>
      </c>
      <c r="C70" s="17">
        <v>0</v>
      </c>
    </row>
    <row r="71" spans="1:3" s="5" customFormat="1" ht="66" customHeight="1">
      <c r="A71" s="24" t="s">
        <v>209</v>
      </c>
      <c r="B71" s="16" t="s">
        <v>57</v>
      </c>
      <c r="C71" s="17">
        <f>C74+C72</f>
        <v>1901</v>
      </c>
    </row>
    <row r="72" spans="1:3" s="5" customFormat="1" ht="45" customHeight="1">
      <c r="A72" s="24" t="s">
        <v>453</v>
      </c>
      <c r="B72" s="16" t="s">
        <v>450</v>
      </c>
      <c r="C72" s="17">
        <f>C73</f>
        <v>4.8</v>
      </c>
    </row>
    <row r="73" spans="1:3" s="5" customFormat="1" ht="46.5" customHeight="1">
      <c r="A73" s="24" t="s">
        <v>452</v>
      </c>
      <c r="B73" s="16" t="s">
        <v>451</v>
      </c>
      <c r="C73" s="17">
        <v>4.8</v>
      </c>
    </row>
    <row r="74" spans="1:3" s="5" customFormat="1" ht="68.25" customHeight="1">
      <c r="A74" s="24" t="s">
        <v>339</v>
      </c>
      <c r="B74" s="16" t="s">
        <v>338</v>
      </c>
      <c r="C74" s="17">
        <f>C75</f>
        <v>1896.2</v>
      </c>
    </row>
    <row r="75" spans="1:3" s="5" customFormat="1" ht="68.25" customHeight="1">
      <c r="A75" s="24" t="s">
        <v>58</v>
      </c>
      <c r="B75" s="16" t="s">
        <v>59</v>
      </c>
      <c r="C75" s="17">
        <v>1896.2</v>
      </c>
    </row>
    <row r="76" spans="1:3" s="3" customFormat="1" ht="15">
      <c r="A76" s="22" t="s">
        <v>60</v>
      </c>
      <c r="B76" s="1" t="s">
        <v>61</v>
      </c>
      <c r="C76" s="2">
        <f>C77</f>
        <v>2234.4</v>
      </c>
    </row>
    <row r="77" spans="1:3" s="5" customFormat="1" ht="15">
      <c r="A77" s="24" t="s">
        <v>62</v>
      </c>
      <c r="B77" s="16" t="s">
        <v>63</v>
      </c>
      <c r="C77" s="17">
        <f>C78+C80+C81+C84</f>
        <v>2234.4</v>
      </c>
    </row>
    <row r="78" spans="1:3" s="5" customFormat="1" ht="30.75">
      <c r="A78" s="24" t="s">
        <v>64</v>
      </c>
      <c r="B78" s="16" t="s">
        <v>65</v>
      </c>
      <c r="C78" s="17">
        <v>2031.9</v>
      </c>
    </row>
    <row r="79" spans="1:3" s="5" customFormat="1" ht="30.75" hidden="1">
      <c r="A79" s="24" t="s">
        <v>66</v>
      </c>
      <c r="B79" s="16" t="s">
        <v>67</v>
      </c>
      <c r="C79" s="17">
        <v>0</v>
      </c>
    </row>
    <row r="80" spans="1:3" s="5" customFormat="1" ht="15">
      <c r="A80" s="24" t="s">
        <v>68</v>
      </c>
      <c r="B80" s="16" t="s">
        <v>69</v>
      </c>
      <c r="C80" s="17">
        <v>100</v>
      </c>
    </row>
    <row r="81" spans="1:3" s="5" customFormat="1" ht="15">
      <c r="A81" s="24" t="s">
        <v>70</v>
      </c>
      <c r="B81" s="16" t="s">
        <v>71</v>
      </c>
      <c r="C81" s="17">
        <f>C82+C83</f>
        <v>102.3</v>
      </c>
    </row>
    <row r="82" spans="1:3" s="5" customFormat="1" ht="15">
      <c r="A82" s="24" t="s">
        <v>343</v>
      </c>
      <c r="B82" s="16" t="s">
        <v>340</v>
      </c>
      <c r="C82" s="17">
        <v>102.3</v>
      </c>
    </row>
    <row r="83" spans="1:3" s="5" customFormat="1" ht="15">
      <c r="A83" s="24" t="s">
        <v>342</v>
      </c>
      <c r="B83" s="16" t="s">
        <v>341</v>
      </c>
      <c r="C83" s="17">
        <v>0</v>
      </c>
    </row>
    <row r="84" spans="1:3" s="5" customFormat="1" ht="32.25" customHeight="1">
      <c r="A84" s="24" t="s">
        <v>392</v>
      </c>
      <c r="B84" s="16" t="s">
        <v>393</v>
      </c>
      <c r="C84" s="17">
        <v>0.2</v>
      </c>
    </row>
    <row r="85" spans="1:3" s="3" customFormat="1" ht="16.5" customHeight="1">
      <c r="A85" s="22" t="s">
        <v>298</v>
      </c>
      <c r="B85" s="1" t="s">
        <v>72</v>
      </c>
      <c r="C85" s="7">
        <f>C87+C90</f>
        <v>905.5</v>
      </c>
    </row>
    <row r="86" spans="1:3" s="5" customFormat="1" ht="30.75" hidden="1">
      <c r="A86" s="24" t="s">
        <v>73</v>
      </c>
      <c r="B86" s="16" t="s">
        <v>74</v>
      </c>
      <c r="C86" s="17">
        <v>0</v>
      </c>
    </row>
    <row r="87" spans="1:3" s="5" customFormat="1" ht="15">
      <c r="A87" s="24" t="s">
        <v>345</v>
      </c>
      <c r="B87" s="16" t="s">
        <v>344</v>
      </c>
      <c r="C87" s="17">
        <f>C88</f>
        <v>31.9</v>
      </c>
    </row>
    <row r="88" spans="1:3" s="5" customFormat="1" ht="15">
      <c r="A88" s="24" t="s">
        <v>347</v>
      </c>
      <c r="B88" s="16" t="s">
        <v>346</v>
      </c>
      <c r="C88" s="17">
        <f>C89</f>
        <v>31.9</v>
      </c>
    </row>
    <row r="89" spans="1:3" s="5" customFormat="1" ht="29.25" customHeight="1">
      <c r="A89" s="24" t="s">
        <v>75</v>
      </c>
      <c r="B89" s="16" t="s">
        <v>76</v>
      </c>
      <c r="C89" s="17">
        <v>31.9</v>
      </c>
    </row>
    <row r="90" spans="1:3" s="5" customFormat="1" ht="24" customHeight="1">
      <c r="A90" s="24" t="s">
        <v>349</v>
      </c>
      <c r="B90" s="16" t="s">
        <v>348</v>
      </c>
      <c r="C90" s="17">
        <f>C91</f>
        <v>873.6</v>
      </c>
    </row>
    <row r="91" spans="1:3" s="5" customFormat="1" ht="24" customHeight="1">
      <c r="A91" s="24" t="s">
        <v>351</v>
      </c>
      <c r="B91" s="16" t="s">
        <v>350</v>
      </c>
      <c r="C91" s="17">
        <f>C92</f>
        <v>873.6</v>
      </c>
    </row>
    <row r="92" spans="1:3" s="5" customFormat="1" ht="15">
      <c r="A92" s="24" t="s">
        <v>77</v>
      </c>
      <c r="B92" s="16" t="s">
        <v>78</v>
      </c>
      <c r="C92" s="17">
        <v>873.6</v>
      </c>
    </row>
    <row r="93" spans="1:3" s="3" customFormat="1" ht="15">
      <c r="A93" s="22" t="s">
        <v>79</v>
      </c>
      <c r="B93" s="1" t="s">
        <v>80</v>
      </c>
      <c r="C93" s="2">
        <f>C95+C96+C101</f>
        <v>1636.9</v>
      </c>
    </row>
    <row r="94" spans="1:3" s="5" customFormat="1" ht="15">
      <c r="A94" s="24" t="s">
        <v>353</v>
      </c>
      <c r="B94" s="16" t="s">
        <v>352</v>
      </c>
      <c r="C94" s="17">
        <f>C95</f>
        <v>53.6</v>
      </c>
    </row>
    <row r="95" spans="1:3" s="5" customFormat="1" ht="15">
      <c r="A95" s="24" t="s">
        <v>81</v>
      </c>
      <c r="B95" s="16" t="s">
        <v>82</v>
      </c>
      <c r="C95" s="17">
        <v>53.6</v>
      </c>
    </row>
    <row r="96" spans="1:3" s="5" customFormat="1" ht="69" customHeight="1">
      <c r="A96" s="24" t="s">
        <v>83</v>
      </c>
      <c r="B96" s="16" t="s">
        <v>84</v>
      </c>
      <c r="C96" s="17">
        <f>C97</f>
        <v>417.3</v>
      </c>
    </row>
    <row r="97" spans="1:3" s="5" customFormat="1" ht="66.75" customHeight="1">
      <c r="A97" s="24" t="s">
        <v>210</v>
      </c>
      <c r="B97" s="16" t="s">
        <v>85</v>
      </c>
      <c r="C97" s="17">
        <f>C98</f>
        <v>417.3</v>
      </c>
    </row>
    <row r="98" spans="1:3" s="5" customFormat="1" ht="75" customHeight="1">
      <c r="A98" s="24" t="s">
        <v>211</v>
      </c>
      <c r="B98" s="16" t="s">
        <v>86</v>
      </c>
      <c r="C98" s="17">
        <v>417.3</v>
      </c>
    </row>
    <row r="99" spans="1:3" s="5" customFormat="1" ht="34.5" customHeight="1">
      <c r="A99" s="24" t="s">
        <v>355</v>
      </c>
      <c r="B99" s="16" t="s">
        <v>354</v>
      </c>
      <c r="C99" s="17">
        <f>C100</f>
        <v>1166</v>
      </c>
    </row>
    <row r="100" spans="1:3" s="5" customFormat="1" ht="30" customHeight="1">
      <c r="A100" s="24" t="s">
        <v>357</v>
      </c>
      <c r="B100" s="16" t="s">
        <v>356</v>
      </c>
      <c r="C100" s="17">
        <f>C101</f>
        <v>1166</v>
      </c>
    </row>
    <row r="101" spans="1:3" s="5" customFormat="1" ht="33.75" customHeight="1">
      <c r="A101" s="24" t="s">
        <v>87</v>
      </c>
      <c r="B101" s="16" t="s">
        <v>88</v>
      </c>
      <c r="C101" s="17">
        <v>1166</v>
      </c>
    </row>
    <row r="102" spans="1:3" s="3" customFormat="1" ht="15">
      <c r="A102" s="22" t="s">
        <v>89</v>
      </c>
      <c r="B102" s="1" t="s">
        <v>90</v>
      </c>
      <c r="C102" s="2">
        <f>C103+C137+C139+C142</f>
        <v>1832</v>
      </c>
    </row>
    <row r="103" spans="1:3" s="5" customFormat="1" ht="34.5" customHeight="1">
      <c r="A103" s="24" t="s">
        <v>212</v>
      </c>
      <c r="B103" s="16" t="s">
        <v>213</v>
      </c>
      <c r="C103" s="17">
        <f>C104+C107+C115+C119+C121+C123+C125+C129+C131+C134</f>
        <v>216.2</v>
      </c>
    </row>
    <row r="104" spans="1:3" s="5" customFormat="1" ht="49.5" customHeight="1">
      <c r="A104" s="24" t="s">
        <v>359</v>
      </c>
      <c r="B104" s="16" t="s">
        <v>358</v>
      </c>
      <c r="C104" s="17">
        <f>C105</f>
        <v>9.4</v>
      </c>
    </row>
    <row r="105" spans="1:3" s="5" customFormat="1" ht="62.25">
      <c r="A105" s="24" t="s">
        <v>214</v>
      </c>
      <c r="B105" s="8" t="s">
        <v>215</v>
      </c>
      <c r="C105" s="17">
        <v>9.4</v>
      </c>
    </row>
    <row r="106" spans="1:3" s="5" customFormat="1" ht="15" hidden="1">
      <c r="A106" s="24"/>
      <c r="B106" s="41"/>
      <c r="C106" s="17"/>
    </row>
    <row r="107" spans="1:3" s="5" customFormat="1" ht="63" customHeight="1">
      <c r="A107" s="24" t="s">
        <v>361</v>
      </c>
      <c r="B107" s="41" t="s">
        <v>360</v>
      </c>
      <c r="C107" s="17">
        <f>C108+C114</f>
        <v>9.6</v>
      </c>
    </row>
    <row r="108" spans="1:3" s="5" customFormat="1" ht="78">
      <c r="A108" s="24" t="s">
        <v>216</v>
      </c>
      <c r="B108" s="8" t="s">
        <v>217</v>
      </c>
      <c r="C108" s="17">
        <v>9.6</v>
      </c>
    </row>
    <row r="109" spans="1:3" s="5" customFormat="1" ht="12.75" customHeight="1" hidden="1">
      <c r="A109" s="24"/>
      <c r="B109" s="16"/>
      <c r="C109" s="17"/>
    </row>
    <row r="110" spans="1:3" s="5" customFormat="1" ht="15" hidden="1">
      <c r="A110" s="24"/>
      <c r="B110" s="16"/>
      <c r="C110" s="17"/>
    </row>
    <row r="111" spans="1:3" s="5" customFormat="1" ht="15" hidden="1">
      <c r="A111" s="24"/>
      <c r="B111" s="16"/>
      <c r="C111" s="17"/>
    </row>
    <row r="112" spans="1:3" s="5" customFormat="1" ht="15" hidden="1">
      <c r="A112" s="24"/>
      <c r="B112" s="16"/>
      <c r="C112" s="17"/>
    </row>
    <row r="113" spans="1:3" s="5" customFormat="1" ht="15" hidden="1">
      <c r="A113" s="24"/>
      <c r="B113" s="16"/>
      <c r="C113" s="17"/>
    </row>
    <row r="114" spans="1:3" s="5" customFormat="1" ht="78.75" customHeight="1">
      <c r="A114" s="24" t="s">
        <v>394</v>
      </c>
      <c r="B114" s="8" t="s">
        <v>218</v>
      </c>
      <c r="C114" s="17">
        <v>0</v>
      </c>
    </row>
    <row r="115" spans="1:3" s="5" customFormat="1" ht="48" customHeight="1">
      <c r="A115" s="24" t="s">
        <v>363</v>
      </c>
      <c r="B115" s="16" t="s">
        <v>362</v>
      </c>
      <c r="C115" s="17">
        <f>C116+C118</f>
        <v>14.6</v>
      </c>
    </row>
    <row r="116" spans="1:3" s="5" customFormat="1" ht="62.25">
      <c r="A116" s="24" t="s">
        <v>219</v>
      </c>
      <c r="B116" s="8" t="s">
        <v>220</v>
      </c>
      <c r="C116" s="17">
        <v>4.6</v>
      </c>
    </row>
    <row r="117" spans="1:3" s="5" customFormat="1" ht="15" hidden="1">
      <c r="A117" s="24"/>
      <c r="B117" s="41"/>
      <c r="C117" s="17"/>
    </row>
    <row r="118" spans="1:3" s="5" customFormat="1" ht="68.25" customHeight="1">
      <c r="A118" s="24" t="s">
        <v>395</v>
      </c>
      <c r="B118" s="8" t="s">
        <v>221</v>
      </c>
      <c r="C118" s="17">
        <v>10</v>
      </c>
    </row>
    <row r="119" spans="1:3" s="5" customFormat="1" ht="52.5" customHeight="1">
      <c r="A119" s="24" t="s">
        <v>396</v>
      </c>
      <c r="B119" s="8" t="s">
        <v>397</v>
      </c>
      <c r="C119" s="17">
        <v>25</v>
      </c>
    </row>
    <row r="120" spans="1:3" s="5" customFormat="1" ht="68.25" customHeight="1">
      <c r="A120" s="24" t="s">
        <v>398</v>
      </c>
      <c r="B120" s="8" t="s">
        <v>222</v>
      </c>
      <c r="C120" s="17">
        <v>0</v>
      </c>
    </row>
    <row r="121" spans="1:3" s="5" customFormat="1" ht="49.5" customHeight="1">
      <c r="A121" s="24" t="s">
        <v>422</v>
      </c>
      <c r="B121" s="8" t="s">
        <v>421</v>
      </c>
      <c r="C121" s="17">
        <f>C122</f>
        <v>1.5</v>
      </c>
    </row>
    <row r="122" spans="1:3" s="5" customFormat="1" ht="57.75" customHeight="1">
      <c r="A122" s="24" t="s">
        <v>420</v>
      </c>
      <c r="B122" s="16" t="s">
        <v>418</v>
      </c>
      <c r="C122" s="17">
        <v>1.5</v>
      </c>
    </row>
    <row r="123" spans="1:3" s="5" customFormat="1" ht="64.5" customHeight="1">
      <c r="A123" s="24" t="s">
        <v>365</v>
      </c>
      <c r="B123" s="16" t="s">
        <v>364</v>
      </c>
      <c r="C123" s="17">
        <f>C124</f>
        <v>7.2</v>
      </c>
    </row>
    <row r="124" spans="1:3" s="5" customFormat="1" ht="85.5" customHeight="1">
      <c r="A124" s="24" t="s">
        <v>367</v>
      </c>
      <c r="B124" s="16" t="s">
        <v>366</v>
      </c>
      <c r="C124" s="17">
        <v>7.2</v>
      </c>
    </row>
    <row r="125" spans="1:3" s="5" customFormat="1" ht="62.25">
      <c r="A125" s="24" t="s">
        <v>369</v>
      </c>
      <c r="B125" s="16" t="s">
        <v>368</v>
      </c>
      <c r="C125" s="17">
        <f>C127+C128</f>
        <v>15.9</v>
      </c>
    </row>
    <row r="126" spans="1:3" s="5" customFormat="1" ht="93" hidden="1">
      <c r="A126" s="24" t="s">
        <v>223</v>
      </c>
      <c r="B126" s="8" t="s">
        <v>224</v>
      </c>
      <c r="C126" s="17">
        <v>12</v>
      </c>
    </row>
    <row r="127" spans="1:3" s="10" customFormat="1" ht="98.25" customHeight="1">
      <c r="A127" s="24" t="s">
        <v>223</v>
      </c>
      <c r="B127" s="9" t="s">
        <v>224</v>
      </c>
      <c r="C127" s="17">
        <v>15.9</v>
      </c>
    </row>
    <row r="128" spans="1:3" s="10" customFormat="1" ht="97.5" customHeight="1">
      <c r="A128" s="24" t="s">
        <v>225</v>
      </c>
      <c r="B128" s="9" t="s">
        <v>226</v>
      </c>
      <c r="C128" s="11">
        <v>0</v>
      </c>
    </row>
    <row r="129" spans="1:3" s="10" customFormat="1" ht="60" customHeight="1">
      <c r="A129" s="24" t="s">
        <v>402</v>
      </c>
      <c r="B129" s="9" t="s">
        <v>401</v>
      </c>
      <c r="C129" s="11">
        <f>C130</f>
        <v>0.7</v>
      </c>
    </row>
    <row r="130" spans="1:3" s="12" customFormat="1" ht="63.75" customHeight="1">
      <c r="A130" s="24" t="s">
        <v>400</v>
      </c>
      <c r="B130" s="9" t="s">
        <v>399</v>
      </c>
      <c r="C130" s="11">
        <v>0.7</v>
      </c>
    </row>
    <row r="131" spans="1:3" s="5" customFormat="1" ht="46.5">
      <c r="A131" s="24" t="s">
        <v>371</v>
      </c>
      <c r="B131" s="9" t="s">
        <v>370</v>
      </c>
      <c r="C131" s="11">
        <f>C132+C133</f>
        <v>16.7</v>
      </c>
    </row>
    <row r="132" spans="1:3" s="5" customFormat="1" ht="64.5" customHeight="1">
      <c r="A132" s="24" t="s">
        <v>227</v>
      </c>
      <c r="B132" s="8" t="s">
        <v>234</v>
      </c>
      <c r="C132" s="17">
        <v>16.7</v>
      </c>
    </row>
    <row r="133" spans="1:3" s="5" customFormat="1" ht="60" customHeight="1">
      <c r="A133" s="24" t="s">
        <v>228</v>
      </c>
      <c r="B133" s="8" t="s">
        <v>229</v>
      </c>
      <c r="C133" s="17">
        <v>0</v>
      </c>
    </row>
    <row r="134" spans="1:3" s="5" customFormat="1" ht="62.25">
      <c r="A134" s="24" t="s">
        <v>373</v>
      </c>
      <c r="B134" s="8" t="s">
        <v>372</v>
      </c>
      <c r="C134" s="17">
        <f>C135+C136</f>
        <v>115.6</v>
      </c>
    </row>
    <row r="135" spans="1:3" s="10" customFormat="1" ht="64.5" customHeight="1">
      <c r="A135" s="24" t="s">
        <v>230</v>
      </c>
      <c r="B135" s="8" t="s">
        <v>235</v>
      </c>
      <c r="C135" s="17">
        <v>115.6</v>
      </c>
    </row>
    <row r="136" spans="1:3" s="12" customFormat="1" ht="81.75" customHeight="1">
      <c r="A136" s="24" t="s">
        <v>403</v>
      </c>
      <c r="B136" s="13" t="s">
        <v>231</v>
      </c>
      <c r="C136" s="11">
        <v>0</v>
      </c>
    </row>
    <row r="137" spans="1:3" s="5" customFormat="1" ht="30.75">
      <c r="A137" s="24" t="s">
        <v>375</v>
      </c>
      <c r="B137" s="9" t="s">
        <v>374</v>
      </c>
      <c r="C137" s="11">
        <f>C138</f>
        <v>96.1</v>
      </c>
    </row>
    <row r="138" spans="1:3" s="5" customFormat="1" ht="57" customHeight="1">
      <c r="A138" s="24" t="s">
        <v>239</v>
      </c>
      <c r="B138" s="8" t="s">
        <v>238</v>
      </c>
      <c r="C138" s="17">
        <v>96.1</v>
      </c>
    </row>
    <row r="139" spans="1:3" s="5" customFormat="1" ht="93.75" customHeight="1">
      <c r="A139" s="24" t="s">
        <v>377</v>
      </c>
      <c r="B139" s="8" t="s">
        <v>376</v>
      </c>
      <c r="C139" s="17">
        <f>C140</f>
        <v>516.6</v>
      </c>
    </row>
    <row r="140" spans="1:3" s="5" customFormat="1" ht="72.75" customHeight="1">
      <c r="A140" s="24" t="s">
        <v>379</v>
      </c>
      <c r="B140" s="8" t="s">
        <v>378</v>
      </c>
      <c r="C140" s="17">
        <f>C141</f>
        <v>516.6</v>
      </c>
    </row>
    <row r="141" spans="1:3" s="5" customFormat="1" ht="62.25">
      <c r="A141" s="24" t="s">
        <v>381</v>
      </c>
      <c r="B141" s="8" t="s">
        <v>380</v>
      </c>
      <c r="C141" s="17">
        <v>516.6</v>
      </c>
    </row>
    <row r="142" spans="1:3" s="5" customFormat="1" ht="33" customHeight="1">
      <c r="A142" s="24" t="s">
        <v>241</v>
      </c>
      <c r="B142" s="8" t="s">
        <v>240</v>
      </c>
      <c r="C142" s="17">
        <f>C143+C145+C147</f>
        <v>1003.0999999999999</v>
      </c>
    </row>
    <row r="143" spans="1:3" s="5" customFormat="1" ht="62.25">
      <c r="A143" s="24" t="s">
        <v>383</v>
      </c>
      <c r="B143" s="8" t="s">
        <v>382</v>
      </c>
      <c r="C143" s="17">
        <f>C144</f>
        <v>0</v>
      </c>
    </row>
    <row r="144" spans="1:3" s="5" customFormat="1" ht="37.5" customHeight="1">
      <c r="A144" s="24" t="s">
        <v>237</v>
      </c>
      <c r="B144" s="8" t="s">
        <v>236</v>
      </c>
      <c r="C144" s="17">
        <v>0</v>
      </c>
    </row>
    <row r="145" spans="1:3" s="5" customFormat="1" ht="30.75">
      <c r="A145" s="24" t="s">
        <v>385</v>
      </c>
      <c r="B145" s="5" t="s">
        <v>384</v>
      </c>
      <c r="C145" s="17">
        <f>C146</f>
        <v>0</v>
      </c>
    </row>
    <row r="146" spans="1:3" s="5" customFormat="1" ht="110.25" customHeight="1">
      <c r="A146" s="24" t="s">
        <v>232</v>
      </c>
      <c r="B146" s="8" t="s">
        <v>233</v>
      </c>
      <c r="C146" s="17">
        <v>0</v>
      </c>
    </row>
    <row r="147" spans="1:3" s="5" customFormat="1" ht="66" customHeight="1">
      <c r="A147" s="24" t="s">
        <v>387</v>
      </c>
      <c r="B147" s="8" t="s">
        <v>386</v>
      </c>
      <c r="C147" s="17">
        <f>C148+C149</f>
        <v>1003.0999999999999</v>
      </c>
    </row>
    <row r="148" spans="1:3" s="5" customFormat="1" ht="53.25" customHeight="1">
      <c r="A148" s="24" t="s">
        <v>388</v>
      </c>
      <c r="B148" s="8" t="s">
        <v>242</v>
      </c>
      <c r="C148" s="17">
        <v>973.3</v>
      </c>
    </row>
    <row r="149" spans="1:3" s="3" customFormat="1" ht="62.25">
      <c r="A149" s="24" t="s">
        <v>390</v>
      </c>
      <c r="B149" s="8" t="s">
        <v>389</v>
      </c>
      <c r="C149" s="17">
        <v>29.8</v>
      </c>
    </row>
    <row r="150" spans="1:3" s="5" customFormat="1" ht="15" hidden="1">
      <c r="A150" s="24" t="s">
        <v>91</v>
      </c>
      <c r="B150" s="1" t="s">
        <v>92</v>
      </c>
      <c r="C150" s="2">
        <f>C154</f>
        <v>754.7</v>
      </c>
    </row>
    <row r="151" spans="1:3" s="5" customFormat="1" ht="15">
      <c r="A151" s="22" t="s">
        <v>91</v>
      </c>
      <c r="B151" s="1" t="s">
        <v>92</v>
      </c>
      <c r="C151" s="2">
        <f>C152+C154</f>
        <v>754.7</v>
      </c>
    </row>
    <row r="152" spans="1:3" s="5" customFormat="1" ht="15">
      <c r="A152" s="24" t="s">
        <v>433</v>
      </c>
      <c r="B152" s="16" t="s">
        <v>432</v>
      </c>
      <c r="C152" s="17">
        <f>C153</f>
        <v>0</v>
      </c>
    </row>
    <row r="153" spans="1:3" s="5" customFormat="1" ht="15">
      <c r="A153" s="24" t="s">
        <v>93</v>
      </c>
      <c r="B153" s="16" t="s">
        <v>94</v>
      </c>
      <c r="C153" s="17">
        <v>0</v>
      </c>
    </row>
    <row r="154" spans="1:3" s="5" customFormat="1" ht="15">
      <c r="A154" s="24" t="s">
        <v>91</v>
      </c>
      <c r="B154" s="16" t="s">
        <v>391</v>
      </c>
      <c r="C154" s="17">
        <f>C155</f>
        <v>754.7</v>
      </c>
    </row>
    <row r="155" spans="1:3" s="3" customFormat="1" ht="15">
      <c r="A155" s="24" t="s">
        <v>95</v>
      </c>
      <c r="B155" s="16" t="s">
        <v>96</v>
      </c>
      <c r="C155" s="17">
        <v>754.7</v>
      </c>
    </row>
    <row r="156" spans="1:3" s="5" customFormat="1" ht="15">
      <c r="A156" s="22" t="s">
        <v>101</v>
      </c>
      <c r="B156" s="1" t="s">
        <v>97</v>
      </c>
      <c r="C156" s="14">
        <f>C157+C262+C266</f>
        <v>1604879.3</v>
      </c>
    </row>
    <row r="157" spans="1:3" s="5" customFormat="1" ht="30.75">
      <c r="A157" s="22" t="s">
        <v>102</v>
      </c>
      <c r="B157" s="1" t="s">
        <v>98</v>
      </c>
      <c r="C157" s="14">
        <f>C158+C163+C192+C253</f>
        <v>1597388.6</v>
      </c>
    </row>
    <row r="158" spans="1:3" s="5" customFormat="1" ht="15">
      <c r="A158" s="22" t="s">
        <v>189</v>
      </c>
      <c r="B158" s="1" t="s">
        <v>190</v>
      </c>
      <c r="C158" s="14">
        <f>C159+C161</f>
        <v>700265</v>
      </c>
    </row>
    <row r="159" spans="1:3" s="5" customFormat="1" ht="32.25" customHeight="1">
      <c r="A159" s="24" t="s">
        <v>152</v>
      </c>
      <c r="B159" s="16" t="s">
        <v>153</v>
      </c>
      <c r="C159" s="11">
        <f>C160</f>
        <v>464965</v>
      </c>
    </row>
    <row r="160" spans="1:3" s="5" customFormat="1" ht="32.25" customHeight="1">
      <c r="A160" s="24" t="s">
        <v>281</v>
      </c>
      <c r="B160" s="16" t="s">
        <v>136</v>
      </c>
      <c r="C160" s="11">
        <v>464965</v>
      </c>
    </row>
    <row r="161" spans="1:3" s="5" customFormat="1" ht="32.25" customHeight="1">
      <c r="A161" s="24" t="s">
        <v>406</v>
      </c>
      <c r="B161" s="16" t="s">
        <v>404</v>
      </c>
      <c r="C161" s="11">
        <f>C162</f>
        <v>235300</v>
      </c>
    </row>
    <row r="162" spans="1:3" s="3" customFormat="1" ht="30.75">
      <c r="A162" s="24" t="s">
        <v>407</v>
      </c>
      <c r="B162" s="16" t="s">
        <v>405</v>
      </c>
      <c r="C162" s="11">
        <v>235300</v>
      </c>
    </row>
    <row r="163" spans="1:3" s="3" customFormat="1" ht="36" customHeight="1">
      <c r="A163" s="22" t="s">
        <v>155</v>
      </c>
      <c r="B163" s="1" t="s">
        <v>154</v>
      </c>
      <c r="C163" s="14">
        <f>C164+C166+C168+C170+C172+C174+C176+C178+C180</f>
        <v>181125.90000000002</v>
      </c>
    </row>
    <row r="164" spans="1:3" s="5" customFormat="1" ht="46.5">
      <c r="A164" s="24" t="s">
        <v>157</v>
      </c>
      <c r="B164" s="16" t="s">
        <v>158</v>
      </c>
      <c r="C164" s="11">
        <f>C165</f>
        <v>30000</v>
      </c>
    </row>
    <row r="165" spans="1:3" s="5" customFormat="1" ht="55.5" customHeight="1">
      <c r="A165" s="24" t="s">
        <v>156</v>
      </c>
      <c r="B165" s="16" t="s">
        <v>159</v>
      </c>
      <c r="C165" s="11">
        <v>30000</v>
      </c>
    </row>
    <row r="166" spans="1:3" s="5" customFormat="1" ht="100.5" customHeight="1">
      <c r="A166" s="24" t="s">
        <v>264</v>
      </c>
      <c r="B166" s="16" t="s">
        <v>263</v>
      </c>
      <c r="C166" s="11">
        <f>C167</f>
        <v>44793.6</v>
      </c>
    </row>
    <row r="167" spans="1:3" s="3" customFormat="1" ht="96" customHeight="1">
      <c r="A167" s="24" t="s">
        <v>262</v>
      </c>
      <c r="B167" s="8" t="s">
        <v>261</v>
      </c>
      <c r="C167" s="11">
        <v>44793.6</v>
      </c>
    </row>
    <row r="168" spans="1:3" s="5" customFormat="1" ht="73.5" customHeight="1">
      <c r="A168" s="24" t="s">
        <v>268</v>
      </c>
      <c r="B168" s="8" t="s">
        <v>267</v>
      </c>
      <c r="C168" s="11">
        <f>C169</f>
        <v>4279.4</v>
      </c>
    </row>
    <row r="169" spans="1:3" s="5" customFormat="1" ht="69" customHeight="1">
      <c r="A169" s="24" t="s">
        <v>266</v>
      </c>
      <c r="B169" s="8" t="s">
        <v>265</v>
      </c>
      <c r="C169" s="11">
        <v>4279.4</v>
      </c>
    </row>
    <row r="170" spans="1:3" s="5" customFormat="1" ht="39" customHeight="1">
      <c r="A170" s="24" t="s">
        <v>260</v>
      </c>
      <c r="B170" s="8" t="s">
        <v>259</v>
      </c>
      <c r="C170" s="11">
        <f>C171</f>
        <v>1401.3</v>
      </c>
    </row>
    <row r="171" spans="1:3" s="3" customFormat="1" ht="39.75" customHeight="1">
      <c r="A171" s="24" t="s">
        <v>257</v>
      </c>
      <c r="B171" s="8" t="s">
        <v>258</v>
      </c>
      <c r="C171" s="11">
        <v>1401.3</v>
      </c>
    </row>
    <row r="172" spans="1:3" s="5" customFormat="1" ht="49.5" customHeight="1">
      <c r="A172" s="24" t="s">
        <v>427</v>
      </c>
      <c r="B172" s="26" t="s">
        <v>426</v>
      </c>
      <c r="C172" s="11">
        <f>C173</f>
        <v>9176.1</v>
      </c>
    </row>
    <row r="173" spans="1:3" s="3" customFormat="1" ht="57" customHeight="1">
      <c r="A173" s="24" t="s">
        <v>428</v>
      </c>
      <c r="B173" s="8" t="s">
        <v>425</v>
      </c>
      <c r="C173" s="11">
        <v>9176.1</v>
      </c>
    </row>
    <row r="174" spans="1:3" s="5" customFormat="1" ht="32.25" customHeight="1">
      <c r="A174" s="24" t="s">
        <v>287</v>
      </c>
      <c r="B174" s="8" t="s">
        <v>286</v>
      </c>
      <c r="C174" s="15">
        <f>C175</f>
        <v>459.8</v>
      </c>
    </row>
    <row r="175" spans="1:3" s="3" customFormat="1" ht="32.25" customHeight="1">
      <c r="A175" s="24" t="s">
        <v>284</v>
      </c>
      <c r="B175" s="8" t="s">
        <v>285</v>
      </c>
      <c r="C175" s="15">
        <v>459.8</v>
      </c>
    </row>
    <row r="176" spans="1:3" s="3" customFormat="1" ht="32.25" customHeight="1">
      <c r="A176" s="24" t="s">
        <v>435</v>
      </c>
      <c r="B176" s="26" t="s">
        <v>434</v>
      </c>
      <c r="C176" s="15">
        <f>C177</f>
        <v>4567.8</v>
      </c>
    </row>
    <row r="177" spans="1:3" s="3" customFormat="1" ht="32.25" customHeight="1">
      <c r="A177" s="24" t="s">
        <v>437</v>
      </c>
      <c r="B177" s="26" t="s">
        <v>436</v>
      </c>
      <c r="C177" s="15">
        <v>4567.8</v>
      </c>
    </row>
    <row r="178" spans="1:3" s="5" customFormat="1" ht="32.25" customHeight="1">
      <c r="A178" s="24" t="s">
        <v>255</v>
      </c>
      <c r="B178" s="26" t="s">
        <v>256</v>
      </c>
      <c r="C178" s="15">
        <f>C179</f>
        <v>14881.9</v>
      </c>
    </row>
    <row r="179" spans="1:3" s="5" customFormat="1" ht="45" customHeight="1">
      <c r="A179" s="24" t="s">
        <v>253</v>
      </c>
      <c r="B179" s="5" t="s">
        <v>254</v>
      </c>
      <c r="C179" s="11">
        <v>14881.9</v>
      </c>
    </row>
    <row r="180" spans="1:3" s="5" customFormat="1" ht="18" customHeight="1">
      <c r="A180" s="24" t="s">
        <v>160</v>
      </c>
      <c r="B180" s="16" t="s">
        <v>161</v>
      </c>
      <c r="C180" s="11">
        <f>C181</f>
        <v>71566</v>
      </c>
    </row>
    <row r="181" spans="1:3" s="5" customFormat="1" ht="28.5" customHeight="1">
      <c r="A181" s="24" t="s">
        <v>243</v>
      </c>
      <c r="B181" s="16" t="s">
        <v>162</v>
      </c>
      <c r="C181" s="11">
        <f>C182+C183+C184+C185+C186+C187+C188+C189+C190+C191</f>
        <v>71566</v>
      </c>
    </row>
    <row r="182" spans="1:3" s="5" customFormat="1" ht="33.75" customHeight="1">
      <c r="A182" s="24" t="s">
        <v>244</v>
      </c>
      <c r="B182" s="16" t="s">
        <v>162</v>
      </c>
      <c r="C182" s="11">
        <v>3506.7</v>
      </c>
    </row>
    <row r="183" spans="1:3" s="5" customFormat="1" ht="15">
      <c r="A183" s="24" t="s">
        <v>252</v>
      </c>
      <c r="B183" s="16" t="s">
        <v>162</v>
      </c>
      <c r="C183" s="11">
        <v>70</v>
      </c>
    </row>
    <row r="184" spans="1:3" s="5" customFormat="1" ht="15">
      <c r="A184" s="24" t="s">
        <v>245</v>
      </c>
      <c r="B184" s="16" t="s">
        <v>162</v>
      </c>
      <c r="C184" s="11">
        <v>238.7</v>
      </c>
    </row>
    <row r="185" spans="1:3" s="5" customFormat="1" ht="18" customHeight="1">
      <c r="A185" s="24" t="s">
        <v>246</v>
      </c>
      <c r="B185" s="16" t="s">
        <v>162</v>
      </c>
      <c r="C185" s="11">
        <v>425.6</v>
      </c>
    </row>
    <row r="186" spans="1:3" s="5" customFormat="1" ht="18" customHeight="1">
      <c r="A186" s="24" t="s">
        <v>247</v>
      </c>
      <c r="B186" s="16" t="s">
        <v>162</v>
      </c>
      <c r="C186" s="11">
        <v>5</v>
      </c>
    </row>
    <row r="187" spans="1:3" s="5" customFormat="1" ht="30.75">
      <c r="A187" s="24" t="s">
        <v>248</v>
      </c>
      <c r="B187" s="16" t="s">
        <v>162</v>
      </c>
      <c r="C187" s="11">
        <v>201.8</v>
      </c>
    </row>
    <row r="188" spans="1:3" s="5" customFormat="1" ht="30.75">
      <c r="A188" s="24" t="s">
        <v>282</v>
      </c>
      <c r="B188" s="16" t="s">
        <v>162</v>
      </c>
      <c r="C188" s="11">
        <v>578.8</v>
      </c>
    </row>
    <row r="189" spans="1:3" s="5" customFormat="1" ht="30.75">
      <c r="A189" s="24" t="s">
        <v>283</v>
      </c>
      <c r="B189" s="16" t="s">
        <v>162</v>
      </c>
      <c r="C189" s="11">
        <v>60180.1</v>
      </c>
    </row>
    <row r="190" spans="1:3" s="5" customFormat="1" ht="30.75">
      <c r="A190" s="24" t="s">
        <v>408</v>
      </c>
      <c r="B190" s="16" t="s">
        <v>162</v>
      </c>
      <c r="C190" s="11">
        <v>150</v>
      </c>
    </row>
    <row r="191" spans="1:3" s="5" customFormat="1" ht="15">
      <c r="A191" s="24" t="s">
        <v>409</v>
      </c>
      <c r="B191" s="16" t="s">
        <v>162</v>
      </c>
      <c r="C191" s="11">
        <v>6209.3</v>
      </c>
    </row>
    <row r="192" spans="1:3" s="3" customFormat="1" ht="26.25" customHeight="1">
      <c r="A192" s="22" t="s">
        <v>151</v>
      </c>
      <c r="B192" s="18" t="s">
        <v>150</v>
      </c>
      <c r="C192" s="14">
        <f>C194+C196+C232+C234+C236+C238+C240+C242+C244+C246+C248+C252+C229+C250</f>
        <v>690399.4</v>
      </c>
    </row>
    <row r="193" spans="1:3" s="5" customFormat="1" ht="47.25" customHeight="1">
      <c r="A193" s="24" t="s">
        <v>166</v>
      </c>
      <c r="B193" s="16" t="s">
        <v>165</v>
      </c>
      <c r="C193" s="11">
        <f>C194</f>
        <v>194.4</v>
      </c>
    </row>
    <row r="194" spans="1:3" s="27" customFormat="1" ht="48" customHeight="1">
      <c r="A194" s="24" t="s">
        <v>103</v>
      </c>
      <c r="B194" s="16" t="s">
        <v>137</v>
      </c>
      <c r="C194" s="11">
        <v>194.4</v>
      </c>
    </row>
    <row r="195" spans="1:3" ht="30.75">
      <c r="A195" s="24" t="s">
        <v>168</v>
      </c>
      <c r="B195" s="26" t="s">
        <v>167</v>
      </c>
      <c r="C195" s="11">
        <f>C196</f>
        <v>648242.9999999999</v>
      </c>
    </row>
    <row r="196" spans="1:3" ht="31.5" customHeight="1">
      <c r="A196" s="24" t="s">
        <v>138</v>
      </c>
      <c r="B196" s="26" t="s">
        <v>139</v>
      </c>
      <c r="C196" s="11">
        <f>C197+C198+C199+C200+C201+C202+C203+C204+C205+C206+C207+C208+C209+C210+C211+C212+C213+C214+C215+C216+C217+C218+C219+C220+C221+C222+C223+C224+C225+C226+C227+C228</f>
        <v>648242.9999999999</v>
      </c>
    </row>
    <row r="197" spans="1:3" ht="93.75" customHeight="1">
      <c r="A197" s="24" t="s">
        <v>270</v>
      </c>
      <c r="B197" s="26" t="s">
        <v>139</v>
      </c>
      <c r="C197" s="11">
        <v>249</v>
      </c>
    </row>
    <row r="198" spans="1:3" ht="46.5">
      <c r="A198" s="24" t="s">
        <v>269</v>
      </c>
      <c r="B198" s="26" t="s">
        <v>139</v>
      </c>
      <c r="C198" s="11">
        <v>63.2</v>
      </c>
    </row>
    <row r="199" spans="1:3" ht="54.75" customHeight="1">
      <c r="A199" s="24" t="s">
        <v>104</v>
      </c>
      <c r="B199" s="26" t="s">
        <v>139</v>
      </c>
      <c r="C199" s="37">
        <v>3268.1</v>
      </c>
    </row>
    <row r="200" spans="1:3" ht="30.75">
      <c r="A200" s="24" t="s">
        <v>249</v>
      </c>
      <c r="B200" s="26" t="s">
        <v>139</v>
      </c>
      <c r="C200" s="37">
        <v>2271.1</v>
      </c>
    </row>
    <row r="201" spans="1:3" ht="62.25">
      <c r="A201" s="24" t="s">
        <v>105</v>
      </c>
      <c r="B201" s="26" t="s">
        <v>139</v>
      </c>
      <c r="C201" s="37">
        <v>2802.7</v>
      </c>
    </row>
    <row r="202" spans="1:3" ht="123" customHeight="1">
      <c r="A202" s="24" t="s">
        <v>106</v>
      </c>
      <c r="B202" s="26" t="s">
        <v>139</v>
      </c>
      <c r="C202" s="37">
        <v>12.5</v>
      </c>
    </row>
    <row r="203" spans="1:3" ht="56.25" customHeight="1">
      <c r="A203" s="24" t="s">
        <v>107</v>
      </c>
      <c r="B203" s="26" t="s">
        <v>139</v>
      </c>
      <c r="C203" s="37">
        <v>46.5</v>
      </c>
    </row>
    <row r="204" spans="1:3" ht="62.25">
      <c r="A204" s="24" t="s">
        <v>198</v>
      </c>
      <c r="B204" s="26" t="s">
        <v>139</v>
      </c>
      <c r="C204" s="37">
        <v>302.2</v>
      </c>
    </row>
    <row r="205" spans="1:3" ht="62.25">
      <c r="A205" s="24" t="s">
        <v>108</v>
      </c>
      <c r="B205" s="26" t="s">
        <v>139</v>
      </c>
      <c r="C205" s="37">
        <v>99.3</v>
      </c>
    </row>
    <row r="206" spans="1:3" ht="81" customHeight="1">
      <c r="A206" s="24" t="s">
        <v>271</v>
      </c>
      <c r="B206" s="26" t="s">
        <v>139</v>
      </c>
      <c r="C206" s="37">
        <v>83088.1</v>
      </c>
    </row>
    <row r="207" spans="1:3" ht="46.5">
      <c r="A207" s="24" t="s">
        <v>109</v>
      </c>
      <c r="B207" s="26" t="s">
        <v>139</v>
      </c>
      <c r="C207" s="37">
        <v>13664.2</v>
      </c>
    </row>
    <row r="208" spans="1:3" ht="62.25">
      <c r="A208" s="24" t="s">
        <v>110</v>
      </c>
      <c r="B208" s="26" t="s">
        <v>139</v>
      </c>
      <c r="C208" s="37">
        <v>22</v>
      </c>
    </row>
    <row r="209" spans="1:3" ht="30.75">
      <c r="A209" s="24" t="s">
        <v>111</v>
      </c>
      <c r="B209" s="26" t="s">
        <v>139</v>
      </c>
      <c r="C209" s="37">
        <v>20280.5</v>
      </c>
    </row>
    <row r="210" spans="1:3" ht="46.5">
      <c r="A210" s="24" t="s">
        <v>112</v>
      </c>
      <c r="B210" s="26" t="s">
        <v>139</v>
      </c>
      <c r="C210" s="37">
        <v>172758</v>
      </c>
    </row>
    <row r="211" spans="1:3" ht="30.75">
      <c r="A211" s="24" t="s">
        <v>113</v>
      </c>
      <c r="B211" s="26" t="s">
        <v>139</v>
      </c>
      <c r="C211" s="37">
        <v>35094.4</v>
      </c>
    </row>
    <row r="212" spans="1:3" ht="62.25">
      <c r="A212" s="24" t="s">
        <v>114</v>
      </c>
      <c r="B212" s="26" t="s">
        <v>139</v>
      </c>
      <c r="C212" s="37">
        <v>277311.9</v>
      </c>
    </row>
    <row r="213" spans="1:3" ht="30.75">
      <c r="A213" s="24" t="s">
        <v>115</v>
      </c>
      <c r="B213" s="26" t="s">
        <v>139</v>
      </c>
      <c r="C213" s="37">
        <v>2104.4</v>
      </c>
    </row>
    <row r="214" spans="1:3" ht="15">
      <c r="A214" s="24" t="s">
        <v>116</v>
      </c>
      <c r="B214" s="26" t="s">
        <v>139</v>
      </c>
      <c r="C214" s="37">
        <v>1961.5</v>
      </c>
    </row>
    <row r="215" spans="1:3" ht="62.25">
      <c r="A215" s="24" t="s">
        <v>117</v>
      </c>
      <c r="B215" s="26" t="s">
        <v>139</v>
      </c>
      <c r="C215" s="37">
        <v>422.1</v>
      </c>
    </row>
    <row r="216" spans="1:3" ht="46.5">
      <c r="A216" s="24" t="s">
        <v>118</v>
      </c>
      <c r="B216" s="26" t="s">
        <v>139</v>
      </c>
      <c r="C216" s="37">
        <v>72</v>
      </c>
    </row>
    <row r="217" spans="1:3" ht="105" customHeight="1">
      <c r="A217" s="24" t="s">
        <v>164</v>
      </c>
      <c r="B217" s="26" t="s">
        <v>139</v>
      </c>
      <c r="C217" s="37">
        <v>2783.1</v>
      </c>
    </row>
    <row r="218" spans="1:3" ht="30.75">
      <c r="A218" s="24" t="s">
        <v>119</v>
      </c>
      <c r="B218" s="26" t="s">
        <v>139</v>
      </c>
      <c r="C218" s="37">
        <v>256.4</v>
      </c>
    </row>
    <row r="219" spans="1:3" ht="29.25" customHeight="1">
      <c r="A219" s="24" t="s">
        <v>194</v>
      </c>
      <c r="B219" s="26" t="s">
        <v>139</v>
      </c>
      <c r="C219" s="37">
        <f>2698-2698</f>
        <v>0</v>
      </c>
    </row>
    <row r="220" spans="1:3" ht="93.75" customHeight="1">
      <c r="A220" s="24" t="s">
        <v>163</v>
      </c>
      <c r="B220" s="26" t="s">
        <v>139</v>
      </c>
      <c r="C220" s="37">
        <v>50</v>
      </c>
    </row>
    <row r="221" spans="1:3" ht="46.5">
      <c r="A221" s="24" t="s">
        <v>120</v>
      </c>
      <c r="B221" s="26" t="s">
        <v>139</v>
      </c>
      <c r="C221" s="37">
        <v>18024.2</v>
      </c>
    </row>
    <row r="222" spans="1:3" ht="30.75">
      <c r="A222" s="24" t="s">
        <v>121</v>
      </c>
      <c r="B222" s="26" t="s">
        <v>139</v>
      </c>
      <c r="C222" s="37">
        <v>4765.2</v>
      </c>
    </row>
    <row r="223" spans="1:3" ht="30.75">
      <c r="A223" s="24" t="s">
        <v>122</v>
      </c>
      <c r="B223" s="26" t="s">
        <v>139</v>
      </c>
      <c r="C223" s="37">
        <v>19.7</v>
      </c>
    </row>
    <row r="224" spans="1:3" ht="30.75">
      <c r="A224" s="24" t="s">
        <v>123</v>
      </c>
      <c r="B224" s="26" t="s">
        <v>139</v>
      </c>
      <c r="C224" s="37">
        <v>43</v>
      </c>
    </row>
    <row r="225" spans="1:3" ht="15">
      <c r="A225" s="24" t="s">
        <v>124</v>
      </c>
      <c r="B225" s="26" t="s">
        <v>139</v>
      </c>
      <c r="C225" s="37">
        <v>114.8</v>
      </c>
    </row>
    <row r="226" spans="1:3" ht="30.75">
      <c r="A226" s="24" t="s">
        <v>125</v>
      </c>
      <c r="B226" s="26" t="s">
        <v>139</v>
      </c>
      <c r="C226" s="37">
        <v>0</v>
      </c>
    </row>
    <row r="227" spans="1:3" ht="62.25">
      <c r="A227" s="24" t="s">
        <v>430</v>
      </c>
      <c r="B227" s="26" t="s">
        <v>139</v>
      </c>
      <c r="C227" s="37">
        <v>5880.7</v>
      </c>
    </row>
    <row r="228" spans="1:3" ht="30.75">
      <c r="A228" s="24" t="s">
        <v>272</v>
      </c>
      <c r="B228" s="26" t="s">
        <v>139</v>
      </c>
      <c r="C228" s="37">
        <v>412.2</v>
      </c>
    </row>
    <row r="229" spans="1:3" ht="30.75">
      <c r="A229" s="24" t="s">
        <v>191</v>
      </c>
      <c r="B229" s="26" t="s">
        <v>192</v>
      </c>
      <c r="C229" s="36">
        <f>C230</f>
        <v>17649.9</v>
      </c>
    </row>
    <row r="230" spans="1:3" s="27" customFormat="1" ht="35.25" customHeight="1">
      <c r="A230" s="24" t="s">
        <v>191</v>
      </c>
      <c r="B230" s="26" t="s">
        <v>193</v>
      </c>
      <c r="C230" s="36">
        <v>17649.9</v>
      </c>
    </row>
    <row r="231" spans="1:3" ht="62.25">
      <c r="A231" s="24" t="s">
        <v>170</v>
      </c>
      <c r="B231" s="8" t="s">
        <v>169</v>
      </c>
      <c r="C231" s="36">
        <f>C232</f>
        <v>944.3</v>
      </c>
    </row>
    <row r="232" spans="1:3" ht="68.25" customHeight="1">
      <c r="A232" s="24" t="s">
        <v>126</v>
      </c>
      <c r="B232" s="8" t="s">
        <v>140</v>
      </c>
      <c r="C232" s="11">
        <v>944.3</v>
      </c>
    </row>
    <row r="233" spans="1:3" ht="46.5">
      <c r="A233" s="24" t="s">
        <v>171</v>
      </c>
      <c r="B233" s="8" t="s">
        <v>172</v>
      </c>
      <c r="C233" s="11">
        <f>C234</f>
        <v>0</v>
      </c>
    </row>
    <row r="234" spans="1:3" s="27" customFormat="1" ht="46.5">
      <c r="A234" s="24" t="s">
        <v>127</v>
      </c>
      <c r="B234" s="5" t="s">
        <v>141</v>
      </c>
      <c r="C234" s="15">
        <v>0</v>
      </c>
    </row>
    <row r="235" spans="1:3" ht="40.5" customHeight="1">
      <c r="A235" s="24" t="s">
        <v>185</v>
      </c>
      <c r="B235" s="8" t="s">
        <v>187</v>
      </c>
      <c r="C235" s="11">
        <f>C236</f>
        <v>4.8</v>
      </c>
    </row>
    <row r="236" spans="1:3" s="27" customFormat="1" ht="47.25" customHeight="1">
      <c r="A236" s="24" t="s">
        <v>186</v>
      </c>
      <c r="B236" s="8" t="s">
        <v>188</v>
      </c>
      <c r="C236" s="11">
        <v>4.8</v>
      </c>
    </row>
    <row r="237" spans="1:3" ht="48" customHeight="1">
      <c r="A237" s="24" t="s">
        <v>273</v>
      </c>
      <c r="B237" s="8" t="s">
        <v>274</v>
      </c>
      <c r="C237" s="11">
        <f>C238</f>
        <v>654.6</v>
      </c>
    </row>
    <row r="238" spans="1:3" s="27" customFormat="1" ht="46.5">
      <c r="A238" s="24" t="s">
        <v>275</v>
      </c>
      <c r="B238" s="8" t="s">
        <v>276</v>
      </c>
      <c r="C238" s="11">
        <v>654.6</v>
      </c>
    </row>
    <row r="239" spans="1:3" ht="46.5">
      <c r="A239" s="24" t="s">
        <v>173</v>
      </c>
      <c r="B239" s="8" t="s">
        <v>174</v>
      </c>
      <c r="C239" s="11">
        <f>C240</f>
        <v>0</v>
      </c>
    </row>
    <row r="240" spans="1:3" s="27" customFormat="1" ht="33" customHeight="1">
      <c r="A240" s="24" t="s">
        <v>128</v>
      </c>
      <c r="B240" s="8" t="s">
        <v>142</v>
      </c>
      <c r="C240" s="11">
        <v>0</v>
      </c>
    </row>
    <row r="241" spans="1:3" ht="30" customHeight="1">
      <c r="A241" s="24" t="s">
        <v>175</v>
      </c>
      <c r="B241" s="8" t="s">
        <v>178</v>
      </c>
      <c r="C241" s="11">
        <f>C242</f>
        <v>349</v>
      </c>
    </row>
    <row r="242" spans="1:3" s="27" customFormat="1" ht="39.75" customHeight="1">
      <c r="A242" s="24" t="s">
        <v>129</v>
      </c>
      <c r="B242" s="8" t="s">
        <v>143</v>
      </c>
      <c r="C242" s="11">
        <v>349</v>
      </c>
    </row>
    <row r="243" spans="1:3" ht="56.25" customHeight="1">
      <c r="A243" s="24" t="s">
        <v>176</v>
      </c>
      <c r="B243" s="8" t="s">
        <v>177</v>
      </c>
      <c r="C243" s="11">
        <f>C244</f>
        <v>231.3</v>
      </c>
    </row>
    <row r="244" spans="1:3" s="27" customFormat="1" ht="62.25">
      <c r="A244" s="24" t="s">
        <v>130</v>
      </c>
      <c r="B244" s="8" t="s">
        <v>144</v>
      </c>
      <c r="C244" s="11">
        <v>231.3</v>
      </c>
    </row>
    <row r="245" spans="1:3" ht="46.5">
      <c r="A245" s="24" t="s">
        <v>179</v>
      </c>
      <c r="B245" s="8" t="s">
        <v>180</v>
      </c>
      <c r="C245" s="11">
        <f>C246</f>
        <v>2.1</v>
      </c>
    </row>
    <row r="246" spans="1:3" s="27" customFormat="1" ht="46.5" customHeight="1">
      <c r="A246" s="24" t="s">
        <v>131</v>
      </c>
      <c r="B246" s="8" t="s">
        <v>145</v>
      </c>
      <c r="C246" s="11">
        <v>2.1</v>
      </c>
    </row>
    <row r="247" spans="1:3" ht="62.25">
      <c r="A247" s="24" t="s">
        <v>181</v>
      </c>
      <c r="B247" s="8" t="s">
        <v>182</v>
      </c>
      <c r="C247" s="11">
        <f>C248</f>
        <v>11231.4</v>
      </c>
    </row>
    <row r="248" spans="1:3" s="27" customFormat="1" ht="89.25" customHeight="1">
      <c r="A248" s="24" t="s">
        <v>132</v>
      </c>
      <c r="B248" s="8" t="s">
        <v>146</v>
      </c>
      <c r="C248" s="11">
        <v>11231.4</v>
      </c>
    </row>
    <row r="249" spans="1:3" ht="24.75" customHeight="1">
      <c r="A249" s="24" t="s">
        <v>291</v>
      </c>
      <c r="B249" s="8" t="s">
        <v>289</v>
      </c>
      <c r="C249" s="11">
        <f>C250</f>
        <v>0</v>
      </c>
    </row>
    <row r="250" spans="1:3" s="27" customFormat="1" ht="30.75">
      <c r="A250" s="24" t="s">
        <v>290</v>
      </c>
      <c r="B250" s="8" t="s">
        <v>288</v>
      </c>
      <c r="C250" s="11">
        <v>0</v>
      </c>
    </row>
    <row r="251" spans="1:3" ht="46.5">
      <c r="A251" s="24" t="s">
        <v>183</v>
      </c>
      <c r="B251" s="8" t="s">
        <v>184</v>
      </c>
      <c r="C251" s="11">
        <f>C252</f>
        <v>10894.6</v>
      </c>
    </row>
    <row r="252" spans="1:3" s="27" customFormat="1" ht="46.5">
      <c r="A252" s="24" t="s">
        <v>133</v>
      </c>
      <c r="B252" s="8" t="s">
        <v>147</v>
      </c>
      <c r="C252" s="11">
        <v>10894.6</v>
      </c>
    </row>
    <row r="253" spans="1:3" s="27" customFormat="1" ht="24" customHeight="1">
      <c r="A253" s="22" t="s">
        <v>297</v>
      </c>
      <c r="B253" s="28" t="s">
        <v>296</v>
      </c>
      <c r="C253" s="14">
        <f>C254+C256+C258</f>
        <v>25598.3</v>
      </c>
    </row>
    <row r="254" spans="1:3" ht="45.75" customHeight="1">
      <c r="A254" s="24" t="s">
        <v>279</v>
      </c>
      <c r="B254" s="8" t="s">
        <v>277</v>
      </c>
      <c r="C254" s="11">
        <f>C255</f>
        <v>11578.8</v>
      </c>
    </row>
    <row r="255" spans="1:3" s="27" customFormat="1" ht="50.25" customHeight="1">
      <c r="A255" s="24" t="s">
        <v>280</v>
      </c>
      <c r="B255" s="8" t="s">
        <v>278</v>
      </c>
      <c r="C255" s="11">
        <v>11578.8</v>
      </c>
    </row>
    <row r="256" spans="1:3" ht="63.75" customHeight="1">
      <c r="A256" s="24" t="s">
        <v>295</v>
      </c>
      <c r="B256" s="33" t="s">
        <v>294</v>
      </c>
      <c r="C256" s="11">
        <f>C257</f>
        <v>8462.3</v>
      </c>
    </row>
    <row r="257" spans="1:3" s="27" customFormat="1" ht="60" customHeight="1">
      <c r="A257" s="24" t="s">
        <v>292</v>
      </c>
      <c r="B257" s="29" t="s">
        <v>293</v>
      </c>
      <c r="C257" s="11">
        <v>8462.3</v>
      </c>
    </row>
    <row r="258" spans="1:3" ht="28.5" customHeight="1">
      <c r="A258" s="24" t="s">
        <v>412</v>
      </c>
      <c r="B258" s="29" t="s">
        <v>410</v>
      </c>
      <c r="C258" s="11">
        <f>C259</f>
        <v>5557.2</v>
      </c>
    </row>
    <row r="259" spans="1:3" ht="32.25" customHeight="1">
      <c r="A259" s="24" t="s">
        <v>413</v>
      </c>
      <c r="B259" s="29" t="s">
        <v>411</v>
      </c>
      <c r="C259" s="11">
        <v>5557.2</v>
      </c>
    </row>
    <row r="260" spans="1:3" ht="48.75" customHeight="1">
      <c r="A260" s="24" t="s">
        <v>414</v>
      </c>
      <c r="B260" s="29" t="s">
        <v>411</v>
      </c>
      <c r="C260" s="11">
        <v>819</v>
      </c>
    </row>
    <row r="261" spans="1:3" ht="23.25" customHeight="1">
      <c r="A261" s="24" t="s">
        <v>415</v>
      </c>
      <c r="B261" s="29" t="s">
        <v>411</v>
      </c>
      <c r="C261" s="11">
        <v>4738.6</v>
      </c>
    </row>
    <row r="262" spans="1:3" ht="15">
      <c r="A262" s="22" t="s">
        <v>134</v>
      </c>
      <c r="B262" s="28" t="s">
        <v>148</v>
      </c>
      <c r="C262" s="14">
        <f>C263</f>
        <v>7748.200000000001</v>
      </c>
    </row>
    <row r="263" spans="1:3" ht="24" customHeight="1">
      <c r="A263" s="24" t="s">
        <v>135</v>
      </c>
      <c r="B263" s="8" t="s">
        <v>250</v>
      </c>
      <c r="C263" s="11">
        <f>C264+C265</f>
        <v>7748.200000000001</v>
      </c>
    </row>
    <row r="264" spans="1:3" ht="31.5" customHeight="1">
      <c r="A264" s="24" t="s">
        <v>416</v>
      </c>
      <c r="B264" s="8" t="s">
        <v>417</v>
      </c>
      <c r="C264" s="11">
        <v>217.6</v>
      </c>
    </row>
    <row r="265" spans="1:3" ht="15">
      <c r="A265" s="24" t="s">
        <v>135</v>
      </c>
      <c r="B265" s="30" t="s">
        <v>149</v>
      </c>
      <c r="C265" s="31">
        <v>7530.6</v>
      </c>
    </row>
    <row r="266" spans="1:3" ht="46.5">
      <c r="A266" s="35" t="s">
        <v>438</v>
      </c>
      <c r="B266" s="28" t="s">
        <v>439</v>
      </c>
      <c r="C266" s="28">
        <f>C267</f>
        <v>-257.5</v>
      </c>
    </row>
    <row r="267" spans="1:3" ht="37.5" customHeight="1">
      <c r="A267" s="34" t="s">
        <v>441</v>
      </c>
      <c r="B267" s="8" t="s">
        <v>440</v>
      </c>
      <c r="C267" s="30">
        <f>C269+C270+C271+C268</f>
        <v>-257.5</v>
      </c>
    </row>
    <row r="268" spans="1:3" ht="54" customHeight="1">
      <c r="A268" s="34" t="s">
        <v>455</v>
      </c>
      <c r="B268" s="8" t="s">
        <v>454</v>
      </c>
      <c r="C268" s="30">
        <v>-92.5</v>
      </c>
    </row>
    <row r="269" spans="1:3" ht="30.75">
      <c r="A269" s="34" t="s">
        <v>447</v>
      </c>
      <c r="B269" s="8" t="s">
        <v>446</v>
      </c>
      <c r="C269" s="30">
        <v>-29.8</v>
      </c>
    </row>
    <row r="270" spans="1:3" ht="46.5">
      <c r="A270" s="34" t="s">
        <v>442</v>
      </c>
      <c r="B270" s="8" t="s">
        <v>443</v>
      </c>
      <c r="C270" s="8">
        <v>-13.4</v>
      </c>
    </row>
    <row r="271" spans="1:3" ht="30.75">
      <c r="A271" s="34" t="s">
        <v>445</v>
      </c>
      <c r="B271" s="30" t="s">
        <v>444</v>
      </c>
      <c r="C271" s="8">
        <v>-121.8</v>
      </c>
    </row>
  </sheetData>
  <sheetProtection/>
  <mergeCells count="6">
    <mergeCell ref="A1:C1"/>
    <mergeCell ref="A2:C2"/>
    <mergeCell ref="A3:C3"/>
    <mergeCell ref="A6:C6"/>
    <mergeCell ref="B5:C5"/>
    <mergeCell ref="B4:C4"/>
  </mergeCells>
  <hyperlinks>
    <hyperlink ref="A105" r:id="rId1" display="consultantplus://offline/ref=4CCF608C73565D6BD6F5EA440E3CE3FD0BCFE275FF58AB3564F737F2913D0A3BCA31964F9694EAEF696F40BBDB7F938DC8E739CDA4AC710Fs2r8B"/>
    <hyperlink ref="A108" r:id="rId2" display="consultantplus://offline/ref=EBC791A6230AC4944217D4DA8286B05B2500665DFDB9C4637EC8E0003A2C6AAD2D53541E55A943100D87B82508B69D5F231941A0338E365CP1sFB"/>
    <hyperlink ref="A116" r:id="rId3" display="consultantplus://offline/ref=EBC791A6230AC4944217D4DA8286B05B2500665DFDB9C4637EC8E0003A2C6AAD2D53541E55A943100D87B82508B69D5F231941A0338E365CP1sFB"/>
    <hyperlink ref="A132" r:id="rId4" display="consultantplus://offline/ref=EEE90C21D1E463AE6E9F4A0E7F1BBC0911BF9F63D9E8815CF3D7AE4ED22D5306F83F404832139B092C25586F1FE28498A2C8709824401320zFuBB"/>
    <hyperlink ref="A133" r:id="rId5" display="consultantplus://offline/ref=EEE90C21D1E463AE6E9F4A0E7F1BBC0911BF9F63D9E8815CF3D7AE4ED22D5306F83F404832139B092C25586F1FE28498A2C8709824401320zFuBB"/>
    <hyperlink ref="A171" r:id="rId6" display="consultantplus://offline/ref=C6F9AC1AD236DFF7BB177DF48178E3DB95FAB0C474CA650ED8E1ED1CFD0E74BE0AADCB5EF1F38B7F7A4C6E2301F4377411D96FBB057A1528SDSBC"/>
    <hyperlink ref="A122" r:id="rId7" display="consultantplus://offline/ref=51878380C459483329B60BA701B571AB38A099F10C3F8BB3741D6D461EC0118E59E04D73DDFCB102F9B52E8A6DB1C2FA66BCA5DAFADA0C29HFuBI"/>
  </hyperlinks>
  <printOptions/>
  <pageMargins left="0.7874015748031497" right="0.3937007874015748" top="0.7874015748031497" bottom="0.7874015748031497" header="0.11811023622047245" footer="0.11811023622047245"/>
  <pageSetup horizontalDpi="600" verticalDpi="600" orientation="landscape" paperSize="9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Stoma</dc:creator>
  <cp:keywords/>
  <dc:description/>
  <cp:lastModifiedBy>Fedorova</cp:lastModifiedBy>
  <cp:lastPrinted>2021-02-20T01:27:37Z</cp:lastPrinted>
  <dcterms:created xsi:type="dcterms:W3CDTF">2017-11-08T02:52:36Z</dcterms:created>
  <dcterms:modified xsi:type="dcterms:W3CDTF">2021-05-04T03:09:26Z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